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karolina_chajbos_gdansk_gda_pl/Documents/Pulpit/Dostawa roślin jednorocznych/postępowanie/"/>
    </mc:Choice>
  </mc:AlternateContent>
  <xr:revisionPtr revIDLastSave="5" documentId="8_{C84AF390-12B9-4818-B87D-E59DD72CD10F}" xr6:coauthVersionLast="47" xr6:coauthVersionMax="47" xr10:uidLastSave="{E7D0D103-98C5-408E-A1E5-19AE9FB7F26E}"/>
  <bookViews>
    <workbookView xWindow="-120" yWindow="-120" windowWidth="29040" windowHeight="15720" xr2:uid="{684B7205-3B00-4D9D-AC10-77640CFD5CEF}"/>
  </bookViews>
  <sheets>
    <sheet name="3. Podział kwietników 2026-2027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4" i="3" l="1"/>
  <c r="G97" i="3"/>
  <c r="G114" i="3"/>
  <c r="G195" i="3"/>
  <c r="G211" i="3"/>
  <c r="G228" i="3"/>
  <c r="G238" i="3"/>
  <c r="G258" i="3"/>
  <c r="G273" i="3"/>
  <c r="G280" i="3"/>
  <c r="G286" i="3"/>
  <c r="G297" i="3"/>
  <c r="G307" i="3"/>
  <c r="G319" i="3"/>
  <c r="G332" i="3"/>
  <c r="G335" i="3"/>
  <c r="G345" i="3"/>
  <c r="G342" i="3"/>
  <c r="H342" i="3"/>
  <c r="H332" i="3" l="1"/>
  <c r="G183" i="3"/>
  <c r="G141" i="3"/>
  <c r="G135" i="3"/>
  <c r="G129" i="3"/>
  <c r="G121" i="3"/>
  <c r="G103" i="3"/>
  <c r="G94" i="3"/>
  <c r="G91" i="3"/>
  <c r="G12" i="3"/>
  <c r="G15" i="3" l="1"/>
  <c r="G20" i="3" l="1"/>
  <c r="G6" i="3"/>
  <c r="H6" i="3" s="1"/>
  <c r="H340" i="3" l="1"/>
  <c r="H195" i="3"/>
  <c r="H330" i="3" s="1"/>
  <c r="G188" i="3"/>
  <c r="G174" i="3"/>
  <c r="H350" i="3" l="1"/>
  <c r="G168" i="3"/>
  <c r="G166" i="3"/>
  <c r="G161" i="3"/>
  <c r="G153" i="3"/>
  <c r="G148" i="3"/>
  <c r="H352" i="3" l="1"/>
  <c r="H129" i="3"/>
  <c r="H193" i="3" s="1"/>
  <c r="H351" i="3" l="1"/>
  <c r="H353" i="3"/>
  <c r="G45" i="3"/>
  <c r="G43" i="3"/>
  <c r="G70" i="3"/>
  <c r="G79" i="3"/>
  <c r="H79" i="3" s="1"/>
  <c r="G76" i="3"/>
  <c r="H76" i="3" s="1"/>
  <c r="G83" i="3" l="1"/>
  <c r="H83" i="3" s="1"/>
  <c r="H89" i="3" s="1"/>
  <c r="H108" i="3"/>
  <c r="H111" i="3"/>
  <c r="H114" i="3"/>
  <c r="H103" i="3"/>
  <c r="H106" i="3" s="1"/>
  <c r="H91" i="3"/>
  <c r="G73" i="3"/>
  <c r="H70" i="3" s="1"/>
  <c r="H81" i="3" s="1"/>
  <c r="G60" i="3"/>
  <c r="G41" i="3"/>
  <c r="G39" i="3"/>
  <c r="G37" i="3"/>
  <c r="G35" i="3"/>
  <c r="G33" i="3"/>
  <c r="G31" i="3"/>
  <c r="G26" i="3"/>
  <c r="H26" i="3" s="1"/>
  <c r="H20" i="3"/>
  <c r="H35" i="3" l="1"/>
  <c r="H94" i="3"/>
  <c r="H101" i="3" s="1"/>
  <c r="H31" i="3"/>
  <c r="H39" i="3"/>
  <c r="H45" i="3"/>
  <c r="H68" i="3" s="1"/>
  <c r="H119" i="3"/>
  <c r="H125" i="3" l="1"/>
  <c r="H127" i="3"/>
</calcChain>
</file>

<file path=xl/sharedStrings.xml><?xml version="1.0" encoding="utf-8"?>
<sst xmlns="http://schemas.openxmlformats.org/spreadsheetml/2006/main" count="682" uniqueCount="435">
  <si>
    <t>Lp.</t>
  </si>
  <si>
    <t>Lokalizacja</t>
  </si>
  <si>
    <t>Gatunki roślin kwiatowych</t>
  </si>
  <si>
    <t>Cechy</t>
  </si>
  <si>
    <t>Ilość ogółem [szt.]</t>
  </si>
  <si>
    <t xml:space="preserve">REJON I - ŚRÓDMIEŚCIE </t>
  </si>
  <si>
    <t>I</t>
  </si>
  <si>
    <t xml:space="preserve">standartowy, kw. pastelowy jasno fioletowy </t>
  </si>
  <si>
    <t>standartowy, kw. jasny fiolet góra, ciemny fiolet dół</t>
  </si>
  <si>
    <t>standartowy, kw. żółty z ciemnym wzorem</t>
  </si>
  <si>
    <t>standartowy, kw. jasnoczerwony żółtym oczkiem</t>
  </si>
  <si>
    <t xml:space="preserve">standartowy, kw. jasnoczerwony z żółtym oczkiem i wzorem </t>
  </si>
  <si>
    <t>standartowy, kw. fioletowy ciepły z żółtym oczkiem</t>
  </si>
  <si>
    <t>II</t>
  </si>
  <si>
    <r>
      <t xml:space="preserve">Gaura          </t>
    </r>
    <r>
      <rPr>
        <sz val="10"/>
        <rFont val="Calibri"/>
        <family val="2"/>
        <charset val="238"/>
        <scheme val="minor"/>
      </rPr>
      <t xml:space="preserve">                                                       Gaura lindheimeri White              </t>
    </r>
  </si>
  <si>
    <t xml:space="preserve">odm. wysoka do 60 cm kwiat biały lub kremowy </t>
  </si>
  <si>
    <r>
      <t xml:space="preserve">Gaura          </t>
    </r>
    <r>
      <rPr>
        <sz val="10"/>
        <rFont val="Calibri"/>
        <family val="2"/>
        <charset val="238"/>
        <scheme val="minor"/>
      </rPr>
      <t xml:space="preserve">                                                       Gaura lindheimeri  Pink lub Appleblossom           </t>
    </r>
  </si>
  <si>
    <t xml:space="preserve">odm. wysoka do 60 cm, kwiat różowy </t>
  </si>
  <si>
    <r>
      <t xml:space="preserve">Gaura          </t>
    </r>
    <r>
      <rPr>
        <sz val="10"/>
        <rFont val="Calibri"/>
        <family val="2"/>
        <charset val="238"/>
        <scheme val="minor"/>
      </rPr>
      <t xml:space="preserve">                                                       Gaura lindheimeri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Rose</t>
    </r>
  </si>
  <si>
    <t xml:space="preserve">odm. wysoka do 60 cm, kwiat ciemnorózowy różowy </t>
  </si>
  <si>
    <t>III</t>
  </si>
  <si>
    <t>f. kuli , kw. pomarańczowy                                   H- 30-40, śr. min. 40cm</t>
  </si>
  <si>
    <t>f. kuli,  kw.  żółty H- 30-40, śr. min. 40cM</t>
  </si>
  <si>
    <t>f. kuli kw.różowy    
H- 30-40, śr. min. 40cm</t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</si>
  <si>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>np. Jasoda Mauve</t>
    </r>
  </si>
  <si>
    <t>f. kuli, kw. ciemno różowy fioletowy                                         H- 30-40, śr. min. 40cm</t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</si>
  <si>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 xml:space="preserve">np. Jasoda Red </t>
    </r>
  </si>
  <si>
    <t>f. kuli, kw. bordowy                               H- 30-40, śr. min. 40cm</t>
  </si>
  <si>
    <t>standartowy, kw. żółty
z ciemnym wzorem</t>
  </si>
  <si>
    <t xml:space="preserve">kw. niebieski                            z żółtym oczkiem drobnokwiatowy,  mini </t>
  </si>
  <si>
    <t xml:space="preserve">kw. jasnoniebieski  biały środek żółte oczko, drobnokwiatowy, mini </t>
  </si>
  <si>
    <t xml:space="preserve">kw. fioletowy ciepły złote oczko, drobnokwiatowy,  mini </t>
  </si>
  <si>
    <t>kw. biały, żółte oczko drobnokwiatowy</t>
  </si>
  <si>
    <t>Stokrotka pospolita                                           Bellis perennis bellissima White</t>
  </si>
  <si>
    <t>kw. białe</t>
  </si>
  <si>
    <t xml:space="preserve">standartowy, kw. biały, bez wzoru </t>
  </si>
  <si>
    <r>
      <t>Chryzantema drobnokwiatowa jesienna</t>
    </r>
    <r>
      <rPr>
        <sz val="10"/>
        <rFont val="Calibri"/>
        <family val="2"/>
        <charset val="238"/>
        <scheme val="minor"/>
      </rPr>
      <t xml:space="preserve"> np. Jasoda Red</t>
    </r>
  </si>
  <si>
    <t>f. kuli, kw. bordowy                               H- 30-40, śr. min. 50cm</t>
  </si>
  <si>
    <t>f. kuli , kw. biały                                   H- 30-40, śr. min. 50cm</t>
  </si>
  <si>
    <t>kw. czerwony drobnokwiatowy, mini</t>
  </si>
  <si>
    <t>kw. biały, przewieszająca się</t>
  </si>
  <si>
    <t>kw. czerwony przewieszająca się</t>
  </si>
  <si>
    <t>Begonia wielkokwiatowa, pełna czerwona /malinowa</t>
  </si>
  <si>
    <t xml:space="preserve">begonia wielkokwiatowa, pełna biała </t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</si>
  <si>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>np. Jasoda Red</t>
    </r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</si>
  <si>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 xml:space="preserve">np.  Jasoda White                                                     </t>
    </r>
  </si>
  <si>
    <t>Stare Miasto      donice</t>
  </si>
  <si>
    <t>Stare Miasto      donice c.d.</t>
  </si>
  <si>
    <t>kw.różowy</t>
  </si>
  <si>
    <t>kw. czerwone</t>
  </si>
  <si>
    <t>kw. różowy</t>
  </si>
  <si>
    <t xml:space="preserve">kw. jasnoniebieski </t>
  </si>
  <si>
    <r>
      <t xml:space="preserve">Gaura                                                                 </t>
    </r>
    <r>
      <rPr>
        <sz val="10"/>
        <rFont val="Calibri"/>
        <family val="2"/>
        <charset val="238"/>
        <scheme val="minor"/>
      </rPr>
      <t xml:space="preserve">Gaura lindheimeri White      </t>
    </r>
    <r>
      <rPr>
        <b/>
        <sz val="10"/>
        <rFont val="Calibri"/>
        <family val="2"/>
        <charset val="238"/>
        <scheme val="minor"/>
      </rPr>
      <t xml:space="preserve">        </t>
    </r>
  </si>
  <si>
    <r>
      <t xml:space="preserve">Gaura                                                                 </t>
    </r>
    <r>
      <rPr>
        <sz val="10"/>
        <rFont val="Calibri"/>
        <family val="2"/>
        <charset val="238"/>
        <scheme val="minor"/>
      </rPr>
      <t xml:space="preserve">Gaura lindheimeri  Pink lub Appleblossom     </t>
    </r>
    <r>
      <rPr>
        <b/>
        <sz val="10"/>
        <rFont val="Calibri"/>
        <family val="2"/>
        <charset val="238"/>
        <scheme val="minor"/>
      </rPr>
      <t xml:space="preserve">      </t>
    </r>
  </si>
  <si>
    <r>
      <t xml:space="preserve">Lantana 
</t>
    </r>
    <r>
      <rPr>
        <sz val="10"/>
        <rFont val="Calibri"/>
        <family val="2"/>
        <charset val="238"/>
        <scheme val="minor"/>
      </rPr>
      <t>Lantana camara Evita Rose l</t>
    </r>
  </si>
  <si>
    <t>różowo pomarańczowo zółta</t>
  </si>
  <si>
    <t>kw. różowy , półpełny</t>
  </si>
  <si>
    <t xml:space="preserve">kw. pastelowy żółty  </t>
  </si>
  <si>
    <t xml:space="preserve">kw.jasno różowy z żółtym środkiem </t>
  </si>
  <si>
    <t>kw.różowy z ciemnoróżowym nerwem</t>
  </si>
  <si>
    <t>I REJON - ŚRÓDMIEŚCIE  razem szt :</t>
  </si>
  <si>
    <t>REJON III - CENTRALNY</t>
  </si>
  <si>
    <t xml:space="preserve">standartowy, kw.
żółty bez wzoru </t>
  </si>
  <si>
    <t>Plac                   Komorowskiego  (napis Wrzeszcz)</t>
  </si>
  <si>
    <t xml:space="preserve">kw. białe, l. zielony, odm. niska  </t>
  </si>
  <si>
    <t xml:space="preserve">kw. czerwone,l. czerwony, odm. niska </t>
  </si>
  <si>
    <t>l. szare</t>
  </si>
  <si>
    <t>kw. żółty</t>
  </si>
  <si>
    <t>REJON III - CENTRALNY  razem:</t>
  </si>
  <si>
    <t>REJON IV - PORTOWY</t>
  </si>
  <si>
    <t>Plac Gustkowicza (betonowe pojemniki)</t>
  </si>
  <si>
    <t>REJON IV - PORTOWY  razem:</t>
  </si>
  <si>
    <t xml:space="preserve">V REJON - PÓŁNOCNY </t>
  </si>
  <si>
    <r>
      <rPr>
        <b/>
        <sz val="10"/>
        <rFont val="Calibri"/>
        <family val="2"/>
        <charset val="238"/>
        <scheme val="minor"/>
      </rPr>
      <t>Begonia stale kwitnąca</t>
    </r>
    <r>
      <rPr>
        <sz val="10"/>
        <rFont val="Calibri"/>
        <family val="2"/>
        <charset val="238"/>
        <scheme val="minor"/>
      </rPr>
      <t xml:space="preserve">
Begonia semperflorens - czerwona</t>
    </r>
  </si>
  <si>
    <t>kw. czerwone,l. czerwony, odm. niska</t>
  </si>
  <si>
    <r>
      <rPr>
        <b/>
        <sz val="10"/>
        <rFont val="Calibri"/>
        <family val="2"/>
        <charset val="238"/>
        <scheme val="minor"/>
      </rPr>
      <t>Begonia stale kwitnąca</t>
    </r>
    <r>
      <rPr>
        <sz val="10"/>
        <rFont val="Calibri"/>
        <family val="2"/>
        <charset val="238"/>
        <scheme val="minor"/>
      </rPr>
      <t xml:space="preserve">
Begonia semperflorens- biała</t>
    </r>
  </si>
  <si>
    <t>kw. biały, l. zielony; odm. niska</t>
  </si>
  <si>
    <r>
      <rPr>
        <b/>
        <sz val="10"/>
        <rFont val="Calibri"/>
        <family val="2"/>
        <charset val="238"/>
        <scheme val="minor"/>
      </rPr>
      <t>Aksamitka rozpierzchła</t>
    </r>
    <r>
      <rPr>
        <sz val="10"/>
        <rFont val="Calibri"/>
        <family val="2"/>
        <charset val="238"/>
        <scheme val="minor"/>
      </rPr>
      <t xml:space="preserve">
Tagetes patula nana</t>
    </r>
  </si>
  <si>
    <t>kw. złoto-żółty, pełny; odm. niska</t>
  </si>
  <si>
    <t xml:space="preserve">V REJON PÓŁNOCNY razem : </t>
  </si>
  <si>
    <t>REJON VII - ZACHODNI</t>
  </si>
  <si>
    <t>ul. Kartuska - Kokoszki (HERB)</t>
  </si>
  <si>
    <t>kw. biały,l. zielony; odm.niska</t>
  </si>
  <si>
    <t xml:space="preserve">kw. złoto-żółty, pełny; niska </t>
  </si>
  <si>
    <t>VII REJON ZACHODNI razem</t>
  </si>
  <si>
    <t>REJON VIII- Wschodni</t>
  </si>
  <si>
    <t>ul. Elbląska (HERB)</t>
  </si>
  <si>
    <r>
      <rPr>
        <b/>
        <sz val="10"/>
        <color rgb="FF000000"/>
        <rFont val="Calibri"/>
        <family val="2"/>
        <charset val="238"/>
        <scheme val="minor"/>
      </rPr>
      <t>Begonia stale kwitnąca</t>
    </r>
    <r>
      <rPr>
        <sz val="10"/>
        <color rgb="FF000000"/>
        <rFont val="Calibri"/>
        <family val="2"/>
        <charset val="238"/>
        <scheme val="minor"/>
      </rPr>
      <t xml:space="preserve">
Begonia semperflorens - czerwona</t>
    </r>
  </si>
  <si>
    <t>kw. czerwone, l. czerwony, odm. niska</t>
  </si>
  <si>
    <r>
      <rPr>
        <b/>
        <sz val="10"/>
        <color rgb="FF000000"/>
        <rFont val="Calibri"/>
        <family val="2"/>
        <charset val="238"/>
        <scheme val="minor"/>
      </rPr>
      <t>Begonia stale kwitnąca</t>
    </r>
    <r>
      <rPr>
        <sz val="10"/>
        <color rgb="FF000000"/>
        <rFont val="Calibri"/>
        <family val="2"/>
        <charset val="238"/>
        <scheme val="minor"/>
      </rPr>
      <t xml:space="preserve">
Begonia semperflorens- biała</t>
    </r>
  </si>
  <si>
    <t>kw. biały,                                             l. zielony; odm. niska</t>
  </si>
  <si>
    <r>
      <rPr>
        <b/>
        <sz val="10"/>
        <color rgb="FF000000"/>
        <rFont val="Calibri"/>
        <family val="2"/>
        <charset val="238"/>
        <scheme val="minor"/>
      </rPr>
      <t>Aksamitka rozpierzchła</t>
    </r>
    <r>
      <rPr>
        <sz val="10"/>
        <color rgb="FF000000"/>
        <rFont val="Calibri"/>
        <family val="2"/>
        <charset val="238"/>
        <scheme val="minor"/>
      </rPr>
      <t xml:space="preserve">
Tagetes patula nana</t>
    </r>
  </si>
  <si>
    <t>ul. Gościnna - (Inka)</t>
  </si>
  <si>
    <r>
      <rPr>
        <b/>
        <sz val="10"/>
        <color rgb="FF000000"/>
        <rFont val="Calibri"/>
        <family val="2"/>
        <charset val="238"/>
        <scheme val="minor"/>
      </rPr>
      <t xml:space="preserve">Stokrotka pospolita   
</t>
    </r>
    <r>
      <rPr>
        <sz val="10"/>
        <color rgb="FF000000"/>
        <rFont val="Calibri"/>
        <family val="2"/>
        <charset val="238"/>
        <scheme val="minor"/>
      </rPr>
      <t>Bellis perennis bellissima Rose</t>
    </r>
  </si>
  <si>
    <r>
      <rPr>
        <b/>
        <sz val="10"/>
        <color rgb="FF000000"/>
        <rFont val="Calibri"/>
        <family val="2"/>
        <charset val="238"/>
        <scheme val="minor"/>
      </rPr>
      <t xml:space="preserve">Stokrotka pospolita   
</t>
    </r>
    <r>
      <rPr>
        <sz val="10"/>
        <color rgb="FF000000"/>
        <rFont val="Calibri"/>
        <family val="2"/>
        <charset val="238"/>
        <scheme val="minor"/>
      </rPr>
      <t>Bellis perennis bellissima Red</t>
    </r>
  </si>
  <si>
    <t>kw. czerwony</t>
  </si>
  <si>
    <r>
      <rPr>
        <b/>
        <sz val="10"/>
        <color rgb="FF000000"/>
        <rFont val="Calibri"/>
        <family val="2"/>
        <charset val="238"/>
        <scheme val="minor"/>
      </rPr>
      <t xml:space="preserve">Stokrotka pospolita  </t>
    </r>
    <r>
      <rPr>
        <sz val="10"/>
        <color rgb="FF000000"/>
        <rFont val="Calibri"/>
        <family val="2"/>
        <charset val="238"/>
        <scheme val="minor"/>
      </rPr>
      <t xml:space="preserve">                                         Bellis perennis bellissima White</t>
    </r>
  </si>
  <si>
    <t xml:space="preserve"> kw. różowy, biały i  jasnorózowy</t>
  </si>
  <si>
    <r>
      <rPr>
        <b/>
        <sz val="10"/>
        <rFont val="Calibri"/>
        <family val="2"/>
        <charset val="238"/>
        <scheme val="minor"/>
      </rPr>
      <t xml:space="preserve">Gaura    </t>
    </r>
    <r>
      <rPr>
        <sz val="10"/>
        <rFont val="Calibri"/>
        <family val="2"/>
        <charset val="238"/>
        <scheme val="minor"/>
      </rPr>
      <t xml:space="preserve">                                                             Gaura lindheimeri White              </t>
    </r>
  </si>
  <si>
    <r>
      <rPr>
        <b/>
        <sz val="10"/>
        <rFont val="Calibri"/>
        <family val="2"/>
        <charset val="238"/>
        <scheme val="minor"/>
      </rPr>
      <t xml:space="preserve">Gaura        </t>
    </r>
    <r>
      <rPr>
        <sz val="10"/>
        <rFont val="Calibri"/>
        <family val="2"/>
        <charset val="238"/>
        <scheme val="minor"/>
      </rPr>
      <t xml:space="preserve">                                                         Gaura lindheimeri  Pink lub Appleblossom           </t>
    </r>
  </si>
  <si>
    <t>odm płożąca liść zielony</t>
  </si>
  <si>
    <t>odm. płożąca liść purpurowo- czerwony</t>
  </si>
  <si>
    <t>Zestawienie lokalizacji kwietników ze strukturą gatunkowo - ilościową obsadzeń na rok 2026 i 2027</t>
  </si>
  <si>
    <t>Termin</t>
  </si>
  <si>
    <t>Ilość [szt.]</t>
  </si>
  <si>
    <t>Ilość w obsadzeniu     [szt.]</t>
  </si>
  <si>
    <r>
      <rPr>
        <b/>
        <sz val="10"/>
        <color rgb="FF000000"/>
        <rFont val="Calibri"/>
        <scheme val="minor"/>
      </rPr>
      <t xml:space="preserve">Rondo Ofiar Katynia
</t>
    </r>
    <r>
      <rPr>
        <sz val="10"/>
        <color rgb="FF000000"/>
        <rFont val="Calibri"/>
        <scheme val="minor"/>
      </rPr>
      <t xml:space="preserve">( kolorystyka kwiatów:
 </t>
    </r>
    <r>
      <rPr>
        <b/>
        <sz val="10"/>
        <color rgb="FF000000"/>
        <rFont val="Calibri"/>
        <scheme val="minor"/>
      </rPr>
      <t xml:space="preserve">Fruits of the Forest </t>
    </r>
    <r>
      <rPr>
        <sz val="10"/>
        <color rgb="FF000000"/>
        <rFont val="Calibri"/>
        <scheme val="minor"/>
      </rPr>
      <t>)</t>
    </r>
  </si>
  <si>
    <r>
      <t xml:space="preserve">Bratek wielkokwiatowy
</t>
    </r>
    <r>
      <rPr>
        <sz val="10"/>
        <rFont val="Calibri"/>
        <family val="2"/>
        <charset val="238"/>
        <scheme val="minor"/>
      </rPr>
      <t xml:space="preserve">V. wittrockiana Delta
odm. Pink Shades </t>
    </r>
  </si>
  <si>
    <r>
      <t xml:space="preserve">Bratek wielkokwiatowy
</t>
    </r>
    <r>
      <rPr>
        <sz val="10"/>
        <rFont val="Calibri"/>
        <family val="2"/>
        <charset val="238"/>
        <scheme val="minor"/>
      </rPr>
      <t>V. wittrockiana Delta
odm. Beaconsfeld</t>
    </r>
  </si>
  <si>
    <r>
      <t xml:space="preserve">Bratek wielkokwiatowy
</t>
    </r>
    <r>
      <rPr>
        <sz val="10"/>
        <rFont val="Calibri"/>
        <family val="2"/>
        <charset val="238"/>
        <scheme val="minor"/>
      </rPr>
      <t>V. wittrockiana Delta
odm. Yellow With Blotch</t>
    </r>
  </si>
  <si>
    <r>
      <t xml:space="preserve">Bratek wielkokwiatowy
</t>
    </r>
    <r>
      <rPr>
        <sz val="10"/>
        <rFont val="Calibri"/>
        <family val="2"/>
        <charset val="238"/>
        <scheme val="minor"/>
      </rPr>
      <t>V. wittrockiana Delta
odm. Red With Blotch</t>
    </r>
  </si>
  <si>
    <r>
      <t xml:space="preserve">Bratek wielkokwiatowy
</t>
    </r>
    <r>
      <rPr>
        <sz val="10"/>
        <rFont val="Calibri"/>
        <family val="2"/>
        <charset val="238"/>
        <scheme val="minor"/>
      </rPr>
      <t>V. wittrockiana Delta
odm. Pure Rose</t>
    </r>
  </si>
  <si>
    <r>
      <t xml:space="preserve">Bratek wielkokwiatowy 
</t>
    </r>
    <r>
      <rPr>
        <sz val="10"/>
        <rFont val="Calibri"/>
        <family val="2"/>
        <charset val="238"/>
        <scheme val="minor"/>
      </rPr>
      <t>V. wittrockiana Delta
odm. Pure Violet Improved</t>
    </r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</si>
  <si>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>np. Jasoda Orange</t>
    </r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</si>
  <si>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>np.
Jasoda Dark Yellow lub Yellow</t>
    </r>
  </si>
  <si>
    <r>
      <t>Chryzantema drobnokwiatowa jesienna</t>
    </r>
    <r>
      <rPr>
        <sz val="10"/>
        <rFont val="Calibri"/>
        <family val="2"/>
        <charset val="238"/>
        <scheme val="minor"/>
      </rPr>
      <t xml:space="preserve"> np. Jasoda Purple</t>
    </r>
  </si>
  <si>
    <r>
      <rPr>
        <b/>
        <sz val="10"/>
        <color rgb="FF000000"/>
        <rFont val="Calibri"/>
        <scheme val="minor"/>
      </rPr>
      <t xml:space="preserve">Plac Kobzdeja
</t>
    </r>
    <r>
      <rPr>
        <sz val="10"/>
        <color rgb="FF000000"/>
        <rFont val="Calibri"/>
        <scheme val="minor"/>
      </rPr>
      <t xml:space="preserve"> (kolorystyka kwiatów:
 </t>
    </r>
    <r>
      <rPr>
        <b/>
        <sz val="10"/>
        <color rgb="FF000000"/>
        <rFont val="Calibri"/>
        <scheme val="minor"/>
      </rPr>
      <t>Fruits of the Forest</t>
    </r>
    <r>
      <rPr>
        <sz val="10"/>
        <color rgb="FF000000"/>
        <rFont val="Calibri"/>
        <scheme val="minor"/>
      </rPr>
      <t>)</t>
    </r>
  </si>
  <si>
    <r>
      <t xml:space="preserve">Plac 
Heweliusza
</t>
    </r>
    <r>
      <rPr>
        <sz val="10"/>
        <rFont val="Calibri"/>
        <family val="2"/>
        <charset val="238"/>
        <scheme val="minor"/>
      </rPr>
      <t xml:space="preserve">  (odcienie niebieskiego)</t>
    </r>
  </si>
  <si>
    <r>
      <t xml:space="preserve">Bratek odrobnokwiatowy
</t>
    </r>
    <r>
      <rPr>
        <sz val="10"/>
        <rFont val="Calibri"/>
        <family val="2"/>
        <charset val="238"/>
        <scheme val="minor"/>
      </rPr>
      <t>V. cornuta odm. Blue For You</t>
    </r>
  </si>
  <si>
    <r>
      <t xml:space="preserve">Bratek drobnokwiatowy  </t>
    </r>
    <r>
      <rPr>
        <sz val="10"/>
        <rFont val="Calibri"/>
        <family val="2"/>
        <charset val="238"/>
        <scheme val="minor"/>
      </rPr>
      <t xml:space="preserve">                                            V. cornuta odm. Light Marina</t>
    </r>
  </si>
  <si>
    <r>
      <t>Bratek drobnokwiatowy</t>
    </r>
    <r>
      <rPr>
        <sz val="10"/>
        <rFont val="Calibri"/>
        <family val="2"/>
        <charset val="238"/>
        <scheme val="minor"/>
      </rPr>
      <t xml:space="preserve">                                            V. cornuta odm Bright Purple</t>
    </r>
  </si>
  <si>
    <r>
      <t xml:space="preserve">Bratek drobnokwiatowy                                               </t>
    </r>
    <r>
      <rPr>
        <sz val="10"/>
        <rFont val="Calibri"/>
        <family val="2"/>
        <charset val="238"/>
        <scheme val="minor"/>
      </rPr>
      <t>V. cornuta odm. White, Spring White</t>
    </r>
  </si>
  <si>
    <r>
      <rPr>
        <b/>
        <sz val="10"/>
        <color rgb="FF000000"/>
        <rFont val="Calibri"/>
        <scheme val="minor"/>
      </rPr>
      <t xml:space="preserve">Pomnik Żołnierzy Wyklętych
 </t>
    </r>
    <r>
      <rPr>
        <sz val="10"/>
        <color rgb="FF000000"/>
        <rFont val="Calibri"/>
        <scheme val="minor"/>
      </rPr>
      <t xml:space="preserve">(barwy narodowe)  </t>
    </r>
  </si>
  <si>
    <r>
      <t xml:space="preserve">Bratek wielkokwiatowy
</t>
    </r>
    <r>
      <rPr>
        <sz val="10"/>
        <rFont val="Calibri"/>
        <family val="2"/>
        <charset val="238"/>
        <scheme val="minor"/>
      </rPr>
      <t>V. wittrockiana Delta
odm. Pure White</t>
    </r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</si>
  <si>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>np.  Jasoda White</t>
    </r>
  </si>
  <si>
    <r>
      <t xml:space="preserve">Plac Solidarności donice 15 szt.
 </t>
    </r>
    <r>
      <rPr>
        <sz val="10"/>
        <rFont val="Calibri"/>
        <family val="2"/>
        <charset val="238"/>
        <scheme val="minor"/>
      </rPr>
      <t xml:space="preserve"> (barwy narodowe)</t>
    </r>
  </si>
  <si>
    <r>
      <t xml:space="preserve">Bratek drobnokwiatowy                                               V. cornuta odm. </t>
    </r>
    <r>
      <rPr>
        <sz val="10"/>
        <rFont val="Calibri"/>
        <family val="2"/>
        <charset val="238"/>
        <scheme val="minor"/>
      </rPr>
      <t>np: Rose with Blotch lub Red with Blotch</t>
    </r>
  </si>
  <si>
    <r>
      <t xml:space="preserve">Verbena hybrida : </t>
    </r>
    <r>
      <rPr>
        <sz val="10"/>
        <rFont val="Calibri"/>
        <family val="2"/>
        <charset val="238"/>
        <scheme val="minor"/>
      </rPr>
      <t>Magdalena White lub Lanai White</t>
    </r>
  </si>
  <si>
    <r>
      <t xml:space="preserve">Verbena hybrida : </t>
    </r>
    <r>
      <rPr>
        <sz val="10"/>
        <rFont val="Calibri"/>
        <family val="2"/>
        <charset val="238"/>
        <scheme val="minor"/>
      </rPr>
      <t xml:space="preserve">Magdalena Deep Red Lanai Scarlet </t>
    </r>
  </si>
  <si>
    <r>
      <t xml:space="preserve">Plac Obrońców Poczty Polskiej 
</t>
    </r>
    <r>
      <rPr>
        <sz val="10"/>
        <rFont val="Calibri"/>
        <family val="2"/>
        <charset val="238"/>
        <scheme val="minor"/>
      </rPr>
      <t>( barwy narodowe)</t>
    </r>
  </si>
  <si>
    <r>
      <t xml:space="preserve">Begonia tuberhybrida
</t>
    </r>
    <r>
      <rPr>
        <sz val="10"/>
        <rFont val="Calibri"/>
        <family val="2"/>
        <charset val="238"/>
        <scheme val="minor"/>
      </rPr>
      <t xml:space="preserve">Nonstop Red,  Deep Rose </t>
    </r>
  </si>
  <si>
    <r>
      <t xml:space="preserve">Begonia tuberhybrida
</t>
    </r>
    <r>
      <rPr>
        <sz val="10"/>
        <rFont val="Calibri"/>
        <family val="2"/>
        <charset val="238"/>
        <scheme val="minor"/>
      </rPr>
      <t xml:space="preserve">Nonstop Appleblosom </t>
    </r>
  </si>
  <si>
    <r>
      <t xml:space="preserve">Bratek drobnokwiatowy
</t>
    </r>
    <r>
      <rPr>
        <sz val="10"/>
        <rFont val="Calibri"/>
        <family val="2"/>
        <charset val="238"/>
        <scheme val="minor"/>
      </rPr>
      <t>V. cornuta odm. Blue For You</t>
    </r>
  </si>
  <si>
    <r>
      <t xml:space="preserve">Bratek drobnokwiatowy                                              </t>
    </r>
    <r>
      <rPr>
        <sz val="10"/>
        <rFont val="Calibri"/>
        <family val="2"/>
        <charset val="238"/>
        <scheme val="minor"/>
      </rPr>
      <t>V. cornuta odm. Light Marina</t>
    </r>
  </si>
  <si>
    <r>
      <t xml:space="preserve">Bratek drobnokwiatowy                                            </t>
    </r>
    <r>
      <rPr>
        <sz val="10"/>
        <rFont val="Calibri"/>
        <family val="2"/>
        <charset val="238"/>
        <scheme val="minor"/>
      </rPr>
      <t>V. cornuta odm Bright Purple</t>
    </r>
  </si>
  <si>
    <r>
      <t xml:space="preserve">Stokrotka pospolita                                    </t>
    </r>
    <r>
      <rPr>
        <sz val="10"/>
        <rFont val="Calibri"/>
        <family val="2"/>
        <charset val="238"/>
        <scheme val="minor"/>
      </rPr>
      <t xml:space="preserve">       Bellis perennis bellissima White</t>
    </r>
  </si>
  <si>
    <r>
      <t xml:space="preserve">Stokrotka pospolita                            </t>
    </r>
    <r>
      <rPr>
        <sz val="10"/>
        <rFont val="Calibri"/>
        <family val="2"/>
        <charset val="238"/>
        <scheme val="minor"/>
      </rPr>
      <t xml:space="preserve">     Bellis perennis bellissima Rose</t>
    </r>
  </si>
  <si>
    <r>
      <t xml:space="preserve">Stokrotka pospolita                                  </t>
    </r>
    <r>
      <rPr>
        <sz val="10"/>
        <rFont val="Calibri"/>
        <family val="2"/>
        <charset val="238"/>
        <scheme val="minor"/>
      </rPr>
      <t xml:space="preserve">        Bellis perennis bellissima Red</t>
    </r>
  </si>
  <si>
    <r>
      <t xml:space="preserve">Niezapominajka
</t>
    </r>
    <r>
      <rPr>
        <sz val="10"/>
        <rFont val="Calibri"/>
        <family val="2"/>
        <charset val="238"/>
        <scheme val="minor"/>
      </rPr>
      <t>Myosotis sylvatica odm. Rose</t>
    </r>
  </si>
  <si>
    <r>
      <t xml:space="preserve">Niezapominajka
</t>
    </r>
    <r>
      <rPr>
        <sz val="10"/>
        <rFont val="Calibri"/>
        <family val="2"/>
        <charset val="238"/>
        <scheme val="minor"/>
      </rPr>
      <t>Myosotis sylvatica odm. Blue</t>
    </r>
  </si>
  <si>
    <r>
      <t xml:space="preserve">Gaura          </t>
    </r>
    <r>
      <rPr>
        <sz val="10"/>
        <rFont val="Calibri"/>
        <family val="2"/>
        <charset val="238"/>
        <scheme val="minor"/>
      </rPr>
      <t xml:space="preserve">                                                       Gaura lindheimeri Rose</t>
    </r>
  </si>
  <si>
    <r>
      <t xml:space="preserve">Pelargonia bluszczolistna  </t>
    </r>
    <r>
      <rPr>
        <sz val="10"/>
        <rFont val="Calibri"/>
        <family val="2"/>
        <charset val="238"/>
        <scheme val="minor"/>
      </rPr>
      <t>Pelargonia peltatum Granddeur Ivy Ivy Magenta lub Ivwy Arctic Rose</t>
    </r>
  </si>
  <si>
    <r>
      <rPr>
        <b/>
        <sz val="10"/>
        <rFont val="Calibri"/>
        <family val="2"/>
        <charset val="238"/>
        <scheme val="minor"/>
      </rPr>
      <t xml:space="preserve">Petunia 
</t>
    </r>
    <r>
      <rPr>
        <sz val="10"/>
        <rFont val="Calibri"/>
        <family val="2"/>
        <charset val="238"/>
        <scheme val="minor"/>
      </rPr>
      <t>Petunia Hybrida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Pastel Yelow</t>
    </r>
  </si>
  <si>
    <r>
      <rPr>
        <b/>
        <sz val="10"/>
        <rFont val="Calibri"/>
        <family val="2"/>
        <charset val="238"/>
        <scheme val="minor"/>
      </rPr>
      <t xml:space="preserve">Petunia 
</t>
    </r>
    <r>
      <rPr>
        <sz val="10"/>
        <rFont val="Calibri"/>
        <family val="2"/>
        <charset val="238"/>
        <scheme val="minor"/>
      </rPr>
      <t>Petunia Hybrida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Sugar Cotton</t>
    </r>
  </si>
  <si>
    <r>
      <rPr>
        <b/>
        <sz val="10"/>
        <rFont val="Calibri"/>
        <family val="2"/>
        <charset val="238"/>
        <scheme val="minor"/>
      </rPr>
      <t xml:space="preserve">Petunia </t>
    </r>
    <r>
      <rPr>
        <sz val="10"/>
        <rFont val="Calibri"/>
        <family val="2"/>
        <charset val="238"/>
        <scheme val="minor"/>
      </rPr>
      <t xml:space="preserve">
Petunia Hybrida Hot Rose Vein</t>
    </r>
  </si>
  <si>
    <r>
      <t xml:space="preserve">Bratek wielkokwiatowy
</t>
    </r>
    <r>
      <rPr>
        <sz val="10"/>
        <rFont val="Calibri"/>
        <family val="2"/>
        <charset val="238"/>
        <scheme val="minor"/>
      </rPr>
      <t xml:space="preserve">V. wittrockiana Delta
odm. Golden Yellow </t>
    </r>
  </si>
  <si>
    <r>
      <t xml:space="preserve">Bratek wielkokwiatowy
</t>
    </r>
    <r>
      <rPr>
        <sz val="10"/>
        <rFont val="Calibri"/>
        <family val="2"/>
        <charset val="238"/>
        <scheme val="minor"/>
      </rPr>
      <t>V. wittrockiana Delta
odm. Rose With Blotch</t>
    </r>
  </si>
  <si>
    <t>standartowy, kw. różowy z ciemnym oczkiem</t>
  </si>
  <si>
    <r>
      <t xml:space="preserve">Begonia stale kwitnąca
</t>
    </r>
    <r>
      <rPr>
        <sz val="10"/>
        <rFont val="Calibri"/>
        <family val="2"/>
        <charset val="238"/>
        <scheme val="minor"/>
      </rPr>
      <t>Begonia semperflorens- biała</t>
    </r>
  </si>
  <si>
    <r>
      <t xml:space="preserve">Begonia stale kwitnąca
</t>
    </r>
    <r>
      <rPr>
        <sz val="10"/>
        <rFont val="Calibri"/>
        <family val="2"/>
        <charset val="238"/>
        <scheme val="minor"/>
      </rPr>
      <t>Begonia semperflorens - czerwona</t>
    </r>
  </si>
  <si>
    <r>
      <t xml:space="preserve">Starzec popielny  </t>
    </r>
    <r>
      <rPr>
        <sz val="10"/>
        <rFont val="Calibri"/>
        <family val="2"/>
        <charset val="238"/>
        <scheme val="minor"/>
      </rPr>
      <t xml:space="preserve">                              Senecio maritima </t>
    </r>
  </si>
  <si>
    <t>Plac Czerwonych Gitar</t>
  </si>
  <si>
    <r>
      <rPr>
        <b/>
        <sz val="10"/>
        <rFont val="Calibri"/>
        <family val="2"/>
        <charset val="238"/>
      </rPr>
      <t xml:space="preserve">Gaura      </t>
    </r>
    <r>
      <rPr>
        <sz val="10"/>
        <rFont val="Calibri"/>
        <family val="2"/>
        <charset val="238"/>
      </rPr>
      <t xml:space="preserve">                                                           Gaura lindheimeri  White</t>
    </r>
  </si>
  <si>
    <t>odm. wysoka do 60 cm, kwiat biały lub kremowy</t>
  </si>
  <si>
    <r>
      <t xml:space="preserve">Szałwia omączona </t>
    </r>
    <r>
      <rPr>
        <sz val="10"/>
        <rFont val="Calibri"/>
        <family val="2"/>
        <charset val="238"/>
      </rPr>
      <t>Salvia farinacea</t>
    </r>
  </si>
  <si>
    <t>kw. niebieski</t>
  </si>
  <si>
    <t>Zieleniec Anny Walentynowicz</t>
  </si>
  <si>
    <r>
      <rPr>
        <b/>
        <sz val="10"/>
        <rFont val="Calibri"/>
        <family val="2"/>
        <charset val="238"/>
        <scheme val="minor"/>
      </rPr>
      <t>Bratek wielkokwiatowy</t>
    </r>
    <r>
      <rPr>
        <sz val="10"/>
        <rFont val="Calibri"/>
        <family val="2"/>
        <charset val="238"/>
        <scheme val="minor"/>
      </rPr>
      <t xml:space="preserve">
V. wittrockiana Delta
odm. Pink Shades </t>
    </r>
  </si>
  <si>
    <r>
      <rPr>
        <b/>
        <sz val="10"/>
        <rFont val="Calibri"/>
        <family val="2"/>
        <charset val="238"/>
        <scheme val="minor"/>
      </rPr>
      <t>Bratek wielkokwiatowy</t>
    </r>
    <r>
      <rPr>
        <sz val="10"/>
        <rFont val="Calibri"/>
        <family val="2"/>
        <charset val="238"/>
        <scheme val="minor"/>
      </rPr>
      <t xml:space="preserve">
V. wittrockiana Delta
odm. Beaconsfeld</t>
    </r>
  </si>
  <si>
    <r>
      <rPr>
        <b/>
        <sz val="10"/>
        <rFont val="Calibri"/>
        <family val="2"/>
        <charset val="238"/>
        <scheme val="minor"/>
      </rPr>
      <t>Bratek wielkokwiatowy</t>
    </r>
    <r>
      <rPr>
        <sz val="10"/>
        <rFont val="Calibri"/>
        <family val="2"/>
        <charset val="238"/>
        <scheme val="minor"/>
      </rPr>
      <t xml:space="preserve">
V. wittrockiana Delta
odm. Yellow With Blotch</t>
    </r>
  </si>
  <si>
    <r>
      <rPr>
        <b/>
        <sz val="10"/>
        <rFont val="Calibri"/>
        <family val="2"/>
        <charset val="238"/>
        <scheme val="minor"/>
      </rPr>
      <t>Bratek wielkokwiatowy</t>
    </r>
    <r>
      <rPr>
        <sz val="10"/>
        <rFont val="Calibri"/>
        <family val="2"/>
        <charset val="238"/>
        <scheme val="minor"/>
      </rPr>
      <t xml:space="preserve">
V. wittrockiana Delta
odm. Red With Blotch</t>
    </r>
  </si>
  <si>
    <r>
      <rPr>
        <b/>
        <sz val="10"/>
        <rFont val="Calibri"/>
        <family val="2"/>
        <charset val="238"/>
        <scheme val="minor"/>
      </rPr>
      <t>Bratek wielkokwiatowy</t>
    </r>
    <r>
      <rPr>
        <sz val="10"/>
        <rFont val="Calibri"/>
        <family val="2"/>
        <charset val="238"/>
        <scheme val="minor"/>
      </rPr>
      <t xml:space="preserve">
V. wittrockiana Delta
odm. Pure Rose</t>
    </r>
  </si>
  <si>
    <r>
      <rPr>
        <b/>
        <sz val="10"/>
        <rFont val="Calibri"/>
        <family val="2"/>
        <charset val="238"/>
        <scheme val="minor"/>
      </rPr>
      <t xml:space="preserve">Bratek wielkokwiatowy </t>
    </r>
    <r>
      <rPr>
        <sz val="10"/>
        <rFont val="Calibri"/>
        <family val="2"/>
        <charset val="238"/>
        <scheme val="minor"/>
      </rPr>
      <t xml:space="preserve">
V. wittrockiana Delta
odm. Pure Violet Improved</t>
    </r>
  </si>
  <si>
    <r>
      <t xml:space="preserve">Aleja Grunwaldzka HERB
</t>
    </r>
    <r>
      <rPr>
        <sz val="10"/>
        <rFont val="Calibri"/>
        <family val="2"/>
        <charset val="238"/>
        <scheme val="minor"/>
      </rPr>
      <t>(53 m2)</t>
    </r>
  </si>
  <si>
    <r>
      <t xml:space="preserve">ul. Gospody/ Pomorska
</t>
    </r>
    <r>
      <rPr>
        <sz val="10"/>
        <rFont val="Calibri"/>
        <family val="2"/>
        <charset val="238"/>
        <scheme val="minor"/>
      </rPr>
      <t>(113 m2)</t>
    </r>
  </si>
  <si>
    <r>
      <rPr>
        <b/>
        <sz val="10"/>
        <rFont val="Calibri"/>
        <family val="2"/>
        <charset val="238"/>
      </rPr>
      <t xml:space="preserve">Bratek ogrodowy </t>
    </r>
    <r>
      <rPr>
        <sz val="10"/>
        <rFont val="Calibri"/>
        <family val="2"/>
        <charset val="238"/>
      </rPr>
      <t>wielkokwiatowy Viola Wittrockiana np. Pink Shades</t>
    </r>
  </si>
  <si>
    <t>kw. jasnoróżowy</t>
  </si>
  <si>
    <r>
      <t>Bratek ogrodowy</t>
    </r>
    <r>
      <rPr>
        <sz val="10"/>
        <rFont val="Calibri"/>
        <family val="2"/>
        <charset val="238"/>
      </rPr>
      <t xml:space="preserve"> wielkokwiatowy</t>
    </r>
    <r>
      <rPr>
        <i/>
        <sz val="10"/>
        <rFont val="Calibri"/>
        <family val="2"/>
        <charset val="238"/>
      </rPr>
      <t xml:space="preserve"> Viola Wittrockiana</t>
    </r>
    <r>
      <rPr>
        <sz val="10"/>
        <rFont val="Calibri"/>
        <family val="2"/>
        <charset val="238"/>
      </rPr>
      <t xml:space="preserve"> np. Marina</t>
    </r>
  </si>
  <si>
    <t>kw. jasny i ciemny fiolet, biały</t>
  </si>
  <si>
    <r>
      <t>Bratek ogrodowy</t>
    </r>
    <r>
      <rPr>
        <sz val="10"/>
        <rFont val="Calibri"/>
        <family val="2"/>
        <charset val="238"/>
      </rPr>
      <t xml:space="preserve"> wielkokwiatowy </t>
    </r>
    <r>
      <rPr>
        <i/>
        <sz val="10"/>
        <rFont val="Calibri"/>
        <family val="2"/>
        <charset val="238"/>
      </rPr>
      <t>Viola Wittrockiana</t>
    </r>
    <r>
      <rPr>
        <sz val="10"/>
        <rFont val="Calibri"/>
        <family val="2"/>
        <charset val="238"/>
      </rPr>
      <t xml:space="preserve"> np. Lemon Shades</t>
    </r>
  </si>
  <si>
    <t>kw. jasnożółty</t>
  </si>
  <si>
    <r>
      <t xml:space="preserve">Szałwia omączona </t>
    </r>
    <r>
      <rPr>
        <i/>
        <sz val="10"/>
        <rFont val="Calibri"/>
        <family val="2"/>
        <charset val="238"/>
      </rPr>
      <t>Salvia farinacea</t>
    </r>
  </si>
  <si>
    <t>kw. fioletowy</t>
  </si>
  <si>
    <r>
      <t xml:space="preserve">Szałwia błyszcząca </t>
    </r>
    <r>
      <rPr>
        <sz val="10"/>
        <rFont val="Calibri"/>
        <family val="2"/>
        <charset val="238"/>
      </rPr>
      <t>Salvia splendens</t>
    </r>
  </si>
  <si>
    <t xml:space="preserve">kw. różowy </t>
  </si>
  <si>
    <r>
      <t xml:space="preserve">Koleus </t>
    </r>
    <r>
      <rPr>
        <sz val="10"/>
        <rFont val="Calibri"/>
        <family val="2"/>
        <charset val="238"/>
      </rPr>
      <t>Coleus Lime Time</t>
    </r>
  </si>
  <si>
    <t>liście zielone</t>
  </si>
  <si>
    <t xml:space="preserve">ul. Łąkowa (6 donic) </t>
  </si>
  <si>
    <r>
      <t xml:space="preserve">Kosmos </t>
    </r>
    <r>
      <rPr>
        <sz val="10"/>
        <rFont val="Calibri"/>
        <family val="2"/>
        <charset val="238"/>
      </rPr>
      <t>Cosmos bipinnatus mix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</si>
  <si>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</si>
  <si>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0"/>
        <rFont val="Calibri"/>
        <family val="2"/>
        <charset val="238"/>
      </rPr>
      <t>Wilec ziemniaczany</t>
    </r>
    <r>
      <rPr>
        <sz val="10"/>
        <rFont val="Calibri"/>
        <family val="2"/>
        <charset val="238"/>
      </rPr>
      <t xml:space="preserve"> Impomoea batatas 'Light green"                                                            </t>
    </r>
  </si>
  <si>
    <r>
      <rPr>
        <b/>
        <sz val="10"/>
        <rFont val="Calibri"/>
        <family val="2"/>
        <charset val="238"/>
      </rPr>
      <t>Wilec ziemniaczany</t>
    </r>
    <r>
      <rPr>
        <sz val="10"/>
        <rFont val="Calibri"/>
        <family val="2"/>
        <charset val="238"/>
      </rPr>
      <t xml:space="preserve"> Impomoea purpurowa 'Red'  </t>
    </r>
    <r>
      <rPr>
        <b/>
        <sz val="10"/>
        <rFont val="Calibri"/>
        <family val="2"/>
        <charset val="238"/>
      </rPr>
      <t xml:space="preserve">          </t>
    </r>
    <r>
      <rPr>
        <sz val="10"/>
        <rFont val="Calibri"/>
        <family val="2"/>
        <charset val="238"/>
      </rPr>
      <t xml:space="preserve">                                                       </t>
    </r>
  </si>
  <si>
    <t>VIII REJON - WSCHODNI  razem szt:</t>
  </si>
  <si>
    <t>REJON II - POŁUDNIOWY</t>
  </si>
  <si>
    <t>Park Bema, Skwer Malczewskiego</t>
  </si>
  <si>
    <r>
      <t xml:space="preserve">Kosmos 
</t>
    </r>
    <r>
      <rPr>
        <sz val="10"/>
        <rFont val="Calibri"/>
        <family val="2"/>
        <charset val="238"/>
      </rPr>
      <t xml:space="preserve">Cosmos bipinnatus </t>
    </r>
  </si>
  <si>
    <t xml:space="preserve"> kw.biały do 70cm</t>
  </si>
  <si>
    <r>
      <rPr>
        <b/>
        <sz val="10"/>
        <rFont val="Calibri"/>
        <family val="2"/>
        <charset val="238"/>
        <scheme val="minor"/>
      </rPr>
      <t xml:space="preserve">Werbena patagońska 
</t>
    </r>
    <r>
      <rPr>
        <sz val="10"/>
        <rFont val="Calibri"/>
        <family val="2"/>
        <charset val="238"/>
        <scheme val="minor"/>
      </rPr>
      <t>Verbena bonariensis</t>
    </r>
  </si>
  <si>
    <t>kw. fioletowy, wys. do 120cm</t>
  </si>
  <si>
    <t>REJON II - POŁUDNIOWY razem szt:</t>
  </si>
  <si>
    <t>Razem szt. w 2026 r.:</t>
  </si>
  <si>
    <t>Razem szt. w 2027 r.:</t>
  </si>
  <si>
    <t>Razem 2 lata szt.</t>
  </si>
  <si>
    <t>PARKI ZABYTKOWE -  PARK OLIWSKI obsadzenie rok 2026</t>
  </si>
  <si>
    <t>Taras dolny</t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</si>
  <si>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Rocky Plum Mix</t>
    </r>
  </si>
  <si>
    <t>kw. mix niebieski</t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</si>
  <si>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Rocky Lime Mix</t>
    </r>
  </si>
  <si>
    <t>kw. mix żółty</t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</si>
  <si>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Endurio Pink Shades</t>
    </r>
  </si>
  <si>
    <t>kw. jasno różowy z oczkiem</t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</si>
  <si>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Endurio Sky Blue Martien</t>
    </r>
  </si>
  <si>
    <t>kw. jasno niebieski</t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</si>
  <si>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Endurio Red Flare</t>
    </r>
  </si>
  <si>
    <t>kw. ciemno bordowy</t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</si>
  <si>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Endurio Yellow</t>
    </r>
  </si>
  <si>
    <t>kw. żółty z oczkiem</t>
  </si>
  <si>
    <r>
      <t xml:space="preserve">Begonia tuberhybrida
</t>
    </r>
    <r>
      <rPr>
        <sz val="10"/>
        <rFont val="Calibri"/>
        <family val="2"/>
        <charset val="238"/>
        <scheme val="minor"/>
      </rPr>
      <t>Swing - Yellow</t>
    </r>
  </si>
  <si>
    <t>Begonia wielkokwiatowa, pełna żółta</t>
  </si>
  <si>
    <r>
      <t xml:space="preserve">Begonia tuberhybrida
</t>
    </r>
    <r>
      <rPr>
        <sz val="10"/>
        <rFont val="Calibri"/>
        <family val="2"/>
        <charset val="238"/>
        <scheme val="minor"/>
      </rPr>
      <t>Illumination Salmon Pink</t>
    </r>
  </si>
  <si>
    <t>Begonia wielkokwiatowa, pełna różowa/malinowa</t>
  </si>
  <si>
    <r>
      <t xml:space="preserve">Begonia semperflorens
</t>
    </r>
    <r>
      <rPr>
        <sz val="10"/>
        <rFont val="Calibri"/>
        <family val="2"/>
        <charset val="238"/>
        <scheme val="minor"/>
      </rPr>
      <t>Volumia Pink</t>
    </r>
  </si>
  <si>
    <t xml:space="preserve"> kw. różowy  jasny</t>
  </si>
  <si>
    <r>
      <t xml:space="preserve">Begonia hybrida
</t>
    </r>
    <r>
      <rPr>
        <sz val="10"/>
        <rFont val="Calibri"/>
        <family val="2"/>
        <charset val="238"/>
        <scheme val="minor"/>
      </rPr>
      <t>Tophat Rosa Bricolor</t>
    </r>
  </si>
  <si>
    <t xml:space="preserve"> kw. różowy</t>
  </si>
  <si>
    <t>kw. pomarańczowa, pełny; odm. niska</t>
  </si>
  <si>
    <t>Kanna pomarańczowa</t>
  </si>
  <si>
    <t>kw. pomarańczowa</t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</si>
  <si>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>pomarańczowa</t>
    </r>
  </si>
  <si>
    <t>kw. pomarańczowy;                                   H- 30-40, śr. min. 40 cm</t>
  </si>
  <si>
    <r>
      <t>Chryzantema drobnokwiatowa jesienna</t>
    </r>
    <r>
      <rPr>
        <sz val="10"/>
        <rFont val="Calibri"/>
        <family val="2"/>
        <charset val="238"/>
        <scheme val="minor"/>
      </rPr>
      <t xml:space="preserve"> żółta z pomarańczowym środkiem</t>
    </r>
  </si>
  <si>
    <t>kw.  żółto - pomarańczowy; H- 30-40, śr. min. 40 cm</t>
  </si>
  <si>
    <r>
      <rPr>
        <b/>
        <sz val="10"/>
        <rFont val="Calibri"/>
        <family val="2"/>
        <charset val="238"/>
        <scheme val="minor"/>
      </rPr>
      <t>Chryzantem</t>
    </r>
    <r>
      <rPr>
        <sz val="10"/>
        <rFont val="Calibri"/>
        <family val="2"/>
        <charset val="238"/>
        <scheme val="minor"/>
      </rPr>
      <t>a Beppie Purple</t>
    </r>
  </si>
  <si>
    <t>kw.różowy;    
H- 30-40, śr. min. 40 cm</t>
  </si>
  <si>
    <r>
      <t>Kapusta ozdoba</t>
    </r>
    <r>
      <rPr>
        <sz val="10"/>
        <rFont val="Calibri"/>
        <family val="2"/>
        <charset val="238"/>
        <scheme val="minor"/>
      </rPr>
      <t xml:space="preserve"> Peacock red</t>
    </r>
  </si>
  <si>
    <t>koronkowe, fioletowe liści; śr. min. 40 cm</t>
  </si>
  <si>
    <r>
      <t xml:space="preserve">Starzec popielny </t>
    </r>
    <r>
      <rPr>
        <sz val="10"/>
        <rFont val="Calibri"/>
        <family val="2"/>
        <charset val="238"/>
        <scheme val="minor"/>
      </rPr>
      <t>Senecio</t>
    </r>
  </si>
  <si>
    <t xml:space="preserve">l. szary
</t>
  </si>
  <si>
    <r>
      <t xml:space="preserve">Wrzos biały </t>
    </r>
    <r>
      <rPr>
        <sz val="10"/>
        <rFont val="Calibri"/>
        <family val="2"/>
        <charset val="238"/>
        <scheme val="minor"/>
      </rPr>
      <t>Calluna vulgaris 'Biały'</t>
    </r>
  </si>
  <si>
    <t>l.drobny, kw.biały
H- 20-40, śr. min. 20 cm</t>
  </si>
  <si>
    <r>
      <t xml:space="preserve">Golteria rozesłana </t>
    </r>
    <r>
      <rPr>
        <sz val="10"/>
        <rFont val="Calibri"/>
        <family val="2"/>
        <charset val="238"/>
        <scheme val="minor"/>
      </rPr>
      <t>Gaultheria procumbens</t>
    </r>
  </si>
  <si>
    <t>zimozielona krzewinka  
H- 10-20.</t>
  </si>
  <si>
    <t>Taras górny - kopiec</t>
  </si>
  <si>
    <r>
      <t xml:space="preserve">Bratek wielkokwiatowy
</t>
    </r>
    <r>
      <rPr>
        <sz val="10"/>
        <rFont val="Calibri"/>
        <family val="2"/>
        <charset val="238"/>
        <scheme val="minor"/>
      </rPr>
      <t xml:space="preserve">V. wittrockiana Delta
odm. Clear Yellow </t>
    </r>
  </si>
  <si>
    <r>
      <t xml:space="preserve">Bratek wielkokwiatowy
</t>
    </r>
    <r>
      <rPr>
        <sz val="10"/>
        <rFont val="Calibri"/>
        <family val="2"/>
        <charset val="238"/>
        <scheme val="minor"/>
      </rPr>
      <t xml:space="preserve">V. wittrockiana Delta
odm. Clear orange </t>
    </r>
  </si>
  <si>
    <t xml:space="preserve">standartowy, kw.
pomarańczowy bez wzoru </t>
  </si>
  <si>
    <r>
      <t xml:space="preserve">Bratek wielkokwiatowy
</t>
    </r>
    <r>
      <rPr>
        <sz val="10"/>
        <rFont val="Calibri"/>
        <family val="2"/>
        <charset val="238"/>
        <scheme val="minor"/>
      </rPr>
      <t xml:space="preserve">V. wittrockiana Delta
odm. Clear Light Blue </t>
    </r>
  </si>
  <si>
    <t xml:space="preserve">standartowy, kw.
niebieski, z oczkiem </t>
  </si>
  <si>
    <t>Bratek wielkokwiatowy
V. wittrockiana Delta
odm. Rose With Blotch</t>
  </si>
  <si>
    <t>standartowy, kw.
Purpurowy, z ciemnym oczkiem</t>
  </si>
  <si>
    <r>
      <t xml:space="preserve">Bratek wielkokwiatowy
</t>
    </r>
    <r>
      <rPr>
        <sz val="10"/>
        <rFont val="Calibri"/>
        <family val="2"/>
        <charset val="238"/>
        <scheme val="minor"/>
      </rPr>
      <t>V. wittrockiana Delta
odm. Clear Violet</t>
    </r>
  </si>
  <si>
    <t xml:space="preserve">standartowy, kw.
fioletowy bez wzoru </t>
  </si>
  <si>
    <t>Taras górny</t>
  </si>
  <si>
    <r>
      <rPr>
        <b/>
        <sz val="10"/>
        <rFont val="Calibri"/>
        <family val="2"/>
        <charset val="238"/>
      </rPr>
      <t xml:space="preserve">Dahlia x hybrida Dahlegria      </t>
    </r>
    <r>
      <rPr>
        <sz val="10"/>
        <rFont val="Calibri"/>
        <family val="2"/>
        <charset val="238"/>
      </rPr>
      <t xml:space="preserve">                                                           Light Rose</t>
    </r>
  </si>
  <si>
    <t>kw. jasnoróżowe, l. ciemnobordowe</t>
  </si>
  <si>
    <r>
      <rPr>
        <b/>
        <sz val="10"/>
        <rFont val="Calibri"/>
        <family val="2"/>
        <charset val="238"/>
      </rPr>
      <t xml:space="preserve">Dahlia x hybrida Dahlegria      </t>
    </r>
    <r>
      <rPr>
        <sz val="10"/>
        <rFont val="Calibri"/>
        <family val="2"/>
        <charset val="238"/>
      </rPr>
      <t xml:space="preserve">                                                           Magenta Bicolor</t>
    </r>
  </si>
  <si>
    <t>kw. cimnoróżowe z żółtym środkiem, l. ciemnobordowe</t>
  </si>
  <si>
    <r>
      <t xml:space="preserve">Dahlia x hybrida Midalio                                                               </t>
    </r>
    <r>
      <rPr>
        <sz val="10"/>
        <rFont val="Calibri"/>
        <family val="2"/>
        <charset val="238"/>
      </rPr>
      <t>White</t>
    </r>
  </si>
  <si>
    <t>kw. biały z żółtym środkiem, l. zielony</t>
  </si>
  <si>
    <r>
      <t xml:space="preserve">Dahlia x hybrida Midalio                                                                </t>
    </r>
    <r>
      <rPr>
        <sz val="10"/>
        <rFont val="Calibri"/>
        <family val="2"/>
        <charset val="238"/>
      </rPr>
      <t>Pink</t>
    </r>
  </si>
  <si>
    <t>kw. różowy, l. zielony</t>
  </si>
  <si>
    <r>
      <t xml:space="preserve">Dahlia x hybrida Midalio                                                                 </t>
    </r>
    <r>
      <rPr>
        <sz val="10"/>
        <rFont val="Calibri"/>
        <family val="2"/>
        <charset val="238"/>
      </rPr>
      <t>Orange</t>
    </r>
  </si>
  <si>
    <t>kw. pomarańczowy, l. zielony</t>
  </si>
  <si>
    <r>
      <t xml:space="preserve">Gaura </t>
    </r>
    <r>
      <rPr>
        <sz val="10"/>
        <rFont val="Calibri"/>
        <family val="2"/>
        <charset val="238"/>
        <scheme val="minor"/>
      </rPr>
      <t xml:space="preserve">Gaura lindheimeri     </t>
    </r>
    <r>
      <rPr>
        <b/>
        <sz val="10"/>
        <rFont val="Calibri"/>
        <family val="2"/>
        <charset val="238"/>
        <scheme val="minor"/>
      </rPr>
      <t xml:space="preserve">               </t>
    </r>
    <r>
      <rPr>
        <sz val="10"/>
        <rFont val="Calibri"/>
        <family val="2"/>
        <charset val="238"/>
        <scheme val="minor"/>
      </rPr>
      <t>Gaura Butterfly Rose</t>
    </r>
  </si>
  <si>
    <t>kw. ciemnoróżowe</t>
  </si>
  <si>
    <r>
      <t xml:space="preserve">Gaura                                                                 </t>
    </r>
    <r>
      <rPr>
        <sz val="10"/>
        <rFont val="Calibri"/>
        <family val="2"/>
        <charset val="238"/>
        <scheme val="minor"/>
      </rPr>
      <t xml:space="preserve">Gaura lindheimeri  Butterfly Appleblossom     </t>
    </r>
    <r>
      <rPr>
        <b/>
        <sz val="10"/>
        <rFont val="Calibri"/>
        <family val="2"/>
        <charset val="238"/>
        <scheme val="minor"/>
      </rPr>
      <t xml:space="preserve">      </t>
    </r>
  </si>
  <si>
    <t>kw. jasnoróżowe</t>
  </si>
  <si>
    <r>
      <t xml:space="preserve">Werbena patagońska </t>
    </r>
    <r>
      <rPr>
        <sz val="10"/>
        <rFont val="Calibri"/>
        <family val="2"/>
        <charset val="238"/>
        <scheme val="minor"/>
      </rPr>
      <t xml:space="preserve">Verbena bonarensis </t>
    </r>
    <r>
      <rPr>
        <b/>
        <sz val="10"/>
        <rFont val="Calibri"/>
        <family val="2"/>
        <charset val="238"/>
        <scheme val="minor"/>
      </rPr>
      <t xml:space="preserve">     </t>
    </r>
  </si>
  <si>
    <t>kw. Fioletowy</t>
  </si>
  <si>
    <t>Taras górny - Mściwoje</t>
  </si>
  <si>
    <r>
      <t xml:space="preserve">Dalia zmienna </t>
    </r>
    <r>
      <rPr>
        <sz val="10"/>
        <rFont val="Calibri"/>
        <family val="2"/>
        <charset val="238"/>
        <scheme val="minor"/>
      </rPr>
      <t>Dahlia xhybrida Midalio odm. Orange</t>
    </r>
  </si>
  <si>
    <t>kw. pomarańczowe z ciemniejszymi środkami</t>
  </si>
  <si>
    <r>
      <t xml:space="preserve">Gaura                                                                 </t>
    </r>
    <r>
      <rPr>
        <sz val="10"/>
        <rFont val="Calibri"/>
        <family val="2"/>
        <charset val="238"/>
        <scheme val="minor"/>
      </rPr>
      <t xml:space="preserve">Gaura lindheimeri  </t>
    </r>
  </si>
  <si>
    <t>kw. intensywnie różowe</t>
  </si>
  <si>
    <r>
      <t>odm. Butterfly Rose</t>
    </r>
    <r>
      <rPr>
        <b/>
        <sz val="10"/>
        <rFont val="Calibri"/>
        <family val="2"/>
        <charset val="238"/>
        <scheme val="minor"/>
      </rPr>
      <t xml:space="preserve">      </t>
    </r>
  </si>
  <si>
    <t>Werbena patagońska</t>
  </si>
  <si>
    <t>kw. fioletowe</t>
  </si>
  <si>
    <t>Verbena bonariensis</t>
  </si>
  <si>
    <t>Jordan</t>
  </si>
  <si>
    <r>
      <t xml:space="preserve">Tojeść rozesłana </t>
    </r>
    <r>
      <rPr>
        <sz val="10"/>
        <rFont val="Calibri"/>
        <family val="2"/>
        <charset val="238"/>
        <scheme val="minor"/>
      </rPr>
      <t>Lysimachia nummularia odm. Aurea</t>
    </r>
  </si>
  <si>
    <t>l. żółtozielone</t>
  </si>
  <si>
    <r>
      <t xml:space="preserve">Dalia zmienna </t>
    </r>
    <r>
      <rPr>
        <sz val="10"/>
        <rFont val="Calibri"/>
        <family val="2"/>
        <charset val="238"/>
        <scheme val="minor"/>
      </rPr>
      <t>Dahlia xhybrida odm. Happy Days Halo</t>
    </r>
  </si>
  <si>
    <t>kw. różowe z żółtym środkiem, l. ciemnobordowe</t>
  </si>
  <si>
    <t>Przed Pałacem Opatów</t>
  </si>
  <si>
    <r>
      <t xml:space="preserve">Salvia farinacea Mauritius </t>
    </r>
    <r>
      <rPr>
        <sz val="10"/>
        <rFont val="Calibri"/>
        <family val="2"/>
        <charset val="238"/>
        <scheme val="minor"/>
      </rPr>
      <t xml:space="preserve">Szałwia omączona                                     </t>
    </r>
    <r>
      <rPr>
        <b/>
        <sz val="10"/>
        <rFont val="Calibri"/>
        <family val="2"/>
        <charset val="238"/>
        <scheme val="minor"/>
      </rPr>
      <t xml:space="preserve">                        </t>
    </r>
  </si>
  <si>
    <r>
      <rPr>
        <sz val="10"/>
        <color rgb="FF000000"/>
        <rFont val="Calibri"/>
        <scheme val="minor"/>
      </rPr>
      <t xml:space="preserve">Szałwia omączona                                     </t>
    </r>
    <r>
      <rPr>
        <b/>
        <sz val="10"/>
        <color rgb="FF000000"/>
        <rFont val="Calibri"/>
        <scheme val="minor"/>
      </rPr>
      <t xml:space="preserve">  </t>
    </r>
  </si>
  <si>
    <r>
      <t xml:space="preserve">Cynia marylandzka </t>
    </r>
    <r>
      <rPr>
        <sz val="10"/>
        <rFont val="Calibri"/>
        <family val="2"/>
        <charset val="238"/>
        <scheme val="minor"/>
      </rPr>
      <t>Zinnia marylandica odm. Double Zahara Cherry</t>
    </r>
  </si>
  <si>
    <t>kw. ciemnoróżowy</t>
  </si>
  <si>
    <r>
      <rPr>
        <b/>
        <sz val="10"/>
        <rFont val="Calibri"/>
        <family val="2"/>
        <charset val="238"/>
        <scheme val="minor"/>
      </rPr>
      <t>Kanna ogrodowa</t>
    </r>
    <r>
      <rPr>
        <sz val="10"/>
        <rFont val="Calibri"/>
        <family val="2"/>
        <charset val="238"/>
        <scheme val="minor"/>
      </rPr>
      <t xml:space="preserve"> Canna generalis odm. Cannova Rose</t>
    </r>
  </si>
  <si>
    <t xml:space="preserve">Gaura                                                                 Gaura lindheimeri  </t>
  </si>
  <si>
    <t xml:space="preserve">Butterfly  </t>
  </si>
  <si>
    <t>Wejście przed parkiem</t>
  </si>
  <si>
    <t>Bratek wielkokwiatowy</t>
  </si>
  <si>
    <t>V. wittrockiana F1</t>
  </si>
  <si>
    <t>odm. Delta Pure Rose</t>
  </si>
  <si>
    <t>kw. żółty z ciemnym oczkiem</t>
  </si>
  <si>
    <t>odm. Delta Yellow with Blotch</t>
  </si>
  <si>
    <r>
      <t>Bratek</t>
    </r>
    <r>
      <rPr>
        <sz val="10"/>
        <rFont val="Calibri"/>
        <family val="2"/>
        <charset val="238"/>
        <scheme val="minor"/>
      </rPr>
      <t xml:space="preserve"> Viola Cornuta odm. Rocky Pineapple Crush</t>
    </r>
  </si>
  <si>
    <t>kw. różowo - żółty z ciemnym oczkiem</t>
  </si>
  <si>
    <r>
      <t xml:space="preserve">Bratek </t>
    </r>
    <r>
      <rPr>
        <sz val="10"/>
        <rFont val="Calibri"/>
        <family val="2"/>
        <charset val="238"/>
        <scheme val="minor"/>
      </rPr>
      <t>Viola Cornuta odm. Deltini Rose Pink</t>
    </r>
  </si>
  <si>
    <t>kw. różowe z białymi środkami</t>
  </si>
  <si>
    <r>
      <t xml:space="preserve">Bratek </t>
    </r>
    <r>
      <rPr>
        <sz val="10"/>
        <rFont val="Calibri"/>
        <family val="2"/>
        <charset val="238"/>
        <scheme val="minor"/>
      </rPr>
      <t>Viola Cornuta odm. Deltini Rocky Yellow</t>
    </r>
  </si>
  <si>
    <r>
      <t xml:space="preserve">Dalia zmienna </t>
    </r>
    <r>
      <rPr>
        <sz val="10"/>
        <rFont val="Calibri"/>
        <family val="2"/>
        <charset val="238"/>
        <scheme val="minor"/>
      </rPr>
      <t>Dahlia x hybrida Dahlegria odm. Magenta Bicolor</t>
    </r>
  </si>
  <si>
    <t>kw. różowe z jasnieszym środkiem</t>
  </si>
  <si>
    <t>kw.jasnoróżowy</t>
  </si>
  <si>
    <r>
      <t xml:space="preserve">Aksamitka rozpierzchła </t>
    </r>
    <r>
      <rPr>
        <sz val="10"/>
        <rFont val="Calibri"/>
        <family val="2"/>
        <charset val="238"/>
        <scheme val="minor"/>
      </rPr>
      <t>Tagetes patula nana odm. Safari Tangerine</t>
    </r>
  </si>
  <si>
    <t>kw. żółtopomarańczowe</t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</si>
  <si>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>odm. Beppie Red</t>
    </r>
  </si>
  <si>
    <t>kw. bordowy                                   H- 30-40, śr. min. 40 cm</t>
  </si>
  <si>
    <r>
      <t xml:space="preserve">Chryzantema drobnokwiatowa jesienna </t>
    </r>
    <r>
      <rPr>
        <sz val="10"/>
        <rFont val="Calibri"/>
        <family val="2"/>
        <charset val="238"/>
        <scheme val="minor"/>
      </rPr>
      <t>odm. Belle Gold</t>
    </r>
  </si>
  <si>
    <t>kw. pomarańczowo - żółty                                   H- 30-40, śr. min. 40 cm</t>
  </si>
  <si>
    <r>
      <t xml:space="preserve">Kapusta ozdobna </t>
    </r>
    <r>
      <rPr>
        <sz val="10"/>
        <rFont val="Calibri"/>
        <family val="2"/>
        <charset val="238"/>
        <scheme val="minor"/>
      </rPr>
      <t>Brassica Oleracea odm. Peacock red</t>
    </r>
  </si>
  <si>
    <t>l. różowo-purpurowe, postrzępione; wys. 20-30 cm</t>
  </si>
  <si>
    <r>
      <t xml:space="preserve">Wrzos czerwony </t>
    </r>
    <r>
      <rPr>
        <sz val="10"/>
        <rFont val="Calibri"/>
        <family val="2"/>
        <charset val="238"/>
        <scheme val="minor"/>
      </rPr>
      <t>Erica Carnea odm. Athene</t>
    </r>
  </si>
  <si>
    <r>
      <t xml:space="preserve">Starzec popielny </t>
    </r>
    <r>
      <rPr>
        <sz val="10"/>
        <rFont val="Calibri"/>
        <family val="2"/>
        <charset val="238"/>
        <scheme val="minor"/>
      </rPr>
      <t xml:space="preserve">Senecio maritima    </t>
    </r>
  </si>
  <si>
    <t>PARKI ZABYTKOWE -  PARK OLIWSKI razem szt:</t>
  </si>
  <si>
    <t>PARKI ZABYTKOWE -  PARK OLIWSKI osadzenie rok 2027</t>
  </si>
  <si>
    <t>odm. Delta Pro Clear Yellow</t>
  </si>
  <si>
    <t>kw. pomarańczowy</t>
  </si>
  <si>
    <t>odm. Delta Pro Clear Orange</t>
  </si>
  <si>
    <r>
      <t xml:space="preserve">Bratek wielkokwiatowy </t>
    </r>
    <r>
      <rPr>
        <sz val="10"/>
        <rFont val="Calibri"/>
        <family val="2"/>
        <charset val="238"/>
        <scheme val="minor"/>
      </rPr>
      <t>V. wittrockiana F1 odm. Delta Select Sangria Punch</t>
    </r>
  </si>
  <si>
    <t>kw. czerwony z żółtym i czarnym środkiem</t>
  </si>
  <si>
    <t>kw. ciemno fioletowy</t>
  </si>
  <si>
    <t>kw. jasoróżowy z fioletowym środkiem</t>
  </si>
  <si>
    <t xml:space="preserve">odm. Delta Pink Shades </t>
  </si>
  <si>
    <r>
      <t xml:space="preserve">Stokrotka Pospolita </t>
    </r>
    <r>
      <rPr>
        <sz val="10"/>
        <rFont val="Calibri"/>
        <family val="2"/>
        <charset val="238"/>
        <scheme val="minor"/>
      </rPr>
      <t>Bellis Perennis odm. Pomponette biała</t>
    </r>
  </si>
  <si>
    <t>kw. kuliste białe</t>
  </si>
  <si>
    <r>
      <t xml:space="preserve">Stokrotka Pospolita </t>
    </r>
    <r>
      <rPr>
        <sz val="10"/>
        <rFont val="Calibri"/>
        <family val="2"/>
        <charset val="238"/>
        <scheme val="minor"/>
      </rPr>
      <t>Bellis Perennis odm. Pomponette różowa</t>
    </r>
  </si>
  <si>
    <t>kw. kuliste różowe</t>
  </si>
  <si>
    <r>
      <t xml:space="preserve">Stokrotka Pospolita </t>
    </r>
    <r>
      <rPr>
        <sz val="10"/>
        <rFont val="Calibri"/>
        <family val="2"/>
        <charset val="238"/>
        <scheme val="minor"/>
      </rPr>
      <t>Bellis Perennis odm. Pomponette różowa ciemna</t>
    </r>
  </si>
  <si>
    <t>kw. kuliste ciemnoróżowe</t>
  </si>
  <si>
    <t>Verbena patagonica</t>
  </si>
  <si>
    <t>odm. Lollipop</t>
  </si>
  <si>
    <t>Dalia zmienna</t>
  </si>
  <si>
    <t>Dahlia xhybrida</t>
  </si>
  <si>
    <r>
      <t>odm. Happy Days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Halo</t>
    </r>
  </si>
  <si>
    <t>kw. białe, l. ciemnobordowe</t>
  </si>
  <si>
    <r>
      <t>odm. Happy Days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White</t>
    </r>
  </si>
  <si>
    <t>kw. czerwone, l. ciemnobordowe</t>
  </si>
  <si>
    <t>odm. Happy Days Scarlet</t>
  </si>
  <si>
    <r>
      <t xml:space="preserve">odm. Appleblossom     </t>
    </r>
    <r>
      <rPr>
        <b/>
        <sz val="10"/>
        <rFont val="Calibri"/>
        <family val="2"/>
        <charset val="238"/>
        <scheme val="minor"/>
      </rPr>
      <t xml:space="preserve">      </t>
    </r>
  </si>
  <si>
    <t>Aksamitka wzniesiona</t>
  </si>
  <si>
    <t>Tagetes erecta</t>
  </si>
  <si>
    <t>odm. Antigua</t>
  </si>
  <si>
    <r>
      <t>Chryzantema drobnokwiatowa</t>
    </r>
    <r>
      <rPr>
        <sz val="10"/>
        <rFont val="Calibri"/>
        <family val="2"/>
        <charset val="238"/>
        <scheme val="minor"/>
      </rPr>
      <t xml:space="preserve"> jesienna odm. Beppie purple</t>
    </r>
  </si>
  <si>
    <t>kw. różowy                                   H- 30-40, śr. min. 40 cm</t>
  </si>
  <si>
    <r>
      <t>Chryzantema drobnokwiatowa</t>
    </r>
    <r>
      <rPr>
        <sz val="10"/>
        <rFont val="Calibri"/>
        <family val="2"/>
        <charset val="238"/>
        <scheme val="minor"/>
      </rPr>
      <t xml:space="preserve"> jesienna odm. Beppie red</t>
    </r>
  </si>
  <si>
    <r>
      <t>Chryzantema drobnokwiatowa</t>
    </r>
    <r>
      <rPr>
        <sz val="10"/>
        <rFont val="Calibri"/>
        <family val="2"/>
        <charset val="238"/>
        <scheme val="minor"/>
      </rPr>
      <t xml:space="preserve"> jesienna odm. Belle gold</t>
    </r>
  </si>
  <si>
    <t>kw. pomarańczowo - żółty                                 H- 30-40, śr. min. 40 cm</t>
  </si>
  <si>
    <t>Kapusta ozdobna</t>
  </si>
  <si>
    <t>Brassica Oleracea</t>
  </si>
  <si>
    <t>odm. Peacock red</t>
  </si>
  <si>
    <t>Wrzos czerwony</t>
  </si>
  <si>
    <t>Erica Carnea</t>
  </si>
  <si>
    <t>odm. Athene</t>
  </si>
  <si>
    <t>kw. różowe (płatki ciemno i jasnoróżowe)</t>
  </si>
  <si>
    <t>Dahlia xhybrida Dahlegria</t>
  </si>
  <si>
    <t>odm.Tricolor</t>
  </si>
  <si>
    <t xml:space="preserve">kw. białe </t>
  </si>
  <si>
    <t>odm. White</t>
  </si>
  <si>
    <t>Dahlia xhybrida Midalio</t>
  </si>
  <si>
    <t>kw. różowe z ciemnoróżowym środkiem</t>
  </si>
  <si>
    <t>odm. Bicolor</t>
  </si>
  <si>
    <r>
      <t xml:space="preserve">Dalia zmienna </t>
    </r>
    <r>
      <rPr>
        <sz val="10"/>
        <rFont val="Calibri"/>
        <family val="2"/>
        <charset val="238"/>
        <scheme val="minor"/>
      </rPr>
      <t>Dahlia xhybrida Midalio odm. Scarlet</t>
    </r>
  </si>
  <si>
    <t>Proso rózgowate</t>
  </si>
  <si>
    <t>wys. do 120</t>
  </si>
  <si>
    <t>Panicum virgatum</t>
  </si>
  <si>
    <t>odm. Heavy Metal</t>
  </si>
  <si>
    <t>kw. żółte</t>
  </si>
  <si>
    <t>V. wittrockiana</t>
  </si>
  <si>
    <t>kw. pomarańczowe</t>
  </si>
  <si>
    <t>kw. jasnoniebieskie</t>
  </si>
  <si>
    <t>odm. Delta Clear Light Blue</t>
  </si>
  <si>
    <t>kw. fioletowe z ciemniejszym środkiem</t>
  </si>
  <si>
    <t>odm. Delta Pro Rose with blotch</t>
  </si>
  <si>
    <t>kw. purpurowe</t>
  </si>
  <si>
    <t>odm. Delta Clear violet</t>
  </si>
  <si>
    <t>odm. Orange</t>
  </si>
  <si>
    <t>Tojeść rozesłana</t>
  </si>
  <si>
    <t>Lysimachia nummularia</t>
  </si>
  <si>
    <t>odm. Aurea</t>
  </si>
  <si>
    <t>odm. Happy Days Halo</t>
  </si>
  <si>
    <t>Cynia marylandzka</t>
  </si>
  <si>
    <t>Zinnia marylandica</t>
  </si>
  <si>
    <t>odm. Profusion Orange</t>
  </si>
  <si>
    <t>Kanna ogrodowa</t>
  </si>
  <si>
    <t>Canna generalis</t>
  </si>
  <si>
    <t>odm. Cannova Rose</t>
  </si>
  <si>
    <t>Kosmos pierzasty</t>
  </si>
  <si>
    <t>kw. białe, różowe i ciemnoróżowe</t>
  </si>
  <si>
    <t>Cosmos bipinnatus</t>
  </si>
  <si>
    <t>odm. Apollo</t>
  </si>
  <si>
    <t>kw. purpurowy</t>
  </si>
  <si>
    <r>
      <t xml:space="preserve">Bratek </t>
    </r>
    <r>
      <rPr>
        <sz val="10"/>
        <rFont val="Calibri"/>
        <family val="2"/>
        <charset val="238"/>
        <scheme val="minor"/>
      </rPr>
      <t>Viola Cornuta F1 odm. Rocky Orange with Purple Wing</t>
    </r>
  </si>
  <si>
    <t>kw. pomarańczowy z fioletowymi płatkami</t>
  </si>
  <si>
    <r>
      <t xml:space="preserve">Bratek </t>
    </r>
    <r>
      <rPr>
        <sz val="10"/>
        <rFont val="Calibri"/>
        <family val="2"/>
        <charset val="238"/>
        <scheme val="minor"/>
      </rPr>
      <t>Viola Cornuta F1 odm. Deltini Lavender Pink Face</t>
    </r>
  </si>
  <si>
    <r>
      <t xml:space="preserve">Bratek </t>
    </r>
    <r>
      <rPr>
        <sz val="10"/>
        <rFont val="Calibri"/>
        <family val="2"/>
        <charset val="238"/>
        <scheme val="minor"/>
      </rPr>
      <t>Viola Cornuta F1 odm. Rocky White with Blotch</t>
    </r>
  </si>
  <si>
    <t>kw. białe z ciemnym środkiem</t>
  </si>
  <si>
    <r>
      <t xml:space="preserve">Bratek </t>
    </r>
    <r>
      <rPr>
        <sz val="10"/>
        <rFont val="Calibri"/>
        <family val="2"/>
        <charset val="238"/>
        <scheme val="minor"/>
      </rPr>
      <t>Viola Cornuta F1 odm. Rocky Rose with Blotch</t>
    </r>
  </si>
  <si>
    <t>kw. czerwone, l. brązowe</t>
  </si>
  <si>
    <t>odm. Cannova Scarlet Bronze Leaf</t>
  </si>
  <si>
    <t>odm. Light Rose</t>
  </si>
  <si>
    <t>Pelargonia</t>
  </si>
  <si>
    <t>kw. różowe z ciemnoróżowymi środkami</t>
  </si>
  <si>
    <t>Pelargonia interspecific</t>
  </si>
  <si>
    <t>odm. Calliope L Rose Splash</t>
  </si>
  <si>
    <t>Aksamitka rozpierzchła</t>
  </si>
  <si>
    <t>Tagetes patula nana</t>
  </si>
  <si>
    <t>odm. Safari Tangerine</t>
  </si>
  <si>
    <t>Chryzantema drobnokwiatowa jesienna</t>
  </si>
  <si>
    <t>odm. Beppie Red</t>
  </si>
  <si>
    <t>kw.pomarańczowo - żółty                                    H- 30-40, śr. min. 40 cm</t>
  </si>
  <si>
    <t>odm. Belle Gold</t>
  </si>
  <si>
    <t>PARKI ZABYTKOWE -  PARK ORUŃSKI obsadzenia na rok 2026</t>
  </si>
  <si>
    <t>Park Oruński</t>
  </si>
  <si>
    <r>
      <t xml:space="preserve">Bratek wielkokwiatowy
</t>
    </r>
    <r>
      <rPr>
        <sz val="10"/>
        <rFont val="Calibri"/>
        <family val="2"/>
        <charset val="238"/>
        <scheme val="minor"/>
      </rPr>
      <t>Viola wittrockiana F1
odm. Delta Pure Rose</t>
    </r>
  </si>
  <si>
    <t xml:space="preserve">kw. jasnoczerwony z żółtym oczkiem i wzorem </t>
  </si>
  <si>
    <r>
      <t xml:space="preserve">Bratek wielkokwiatowy
</t>
    </r>
    <r>
      <rPr>
        <sz val="10"/>
        <rFont val="Calibri"/>
        <family val="2"/>
        <charset val="238"/>
        <scheme val="minor"/>
      </rPr>
      <t>Viola wittrockiana F1
odm. Delta Orange with Blotch</t>
    </r>
  </si>
  <si>
    <t>kw. pomarańczowy z czarnym oczkiem</t>
  </si>
  <si>
    <r>
      <t xml:space="preserve">Bratek drobnokwiatowy
</t>
    </r>
    <r>
      <rPr>
        <sz val="10"/>
        <rFont val="Calibri"/>
        <family val="2"/>
        <charset val="238"/>
        <scheme val="minor"/>
      </rPr>
      <t>Viola cornuta F1
odm. Endurio Violet</t>
    </r>
  </si>
  <si>
    <r>
      <t xml:space="preserve">Gaura                                                                 </t>
    </r>
    <r>
      <rPr>
        <sz val="10"/>
        <rFont val="Calibri"/>
        <family val="2"/>
        <charset val="238"/>
        <scheme val="minor"/>
      </rPr>
      <t>Gaura lindheimeri  
odm. Butterfly Rose</t>
    </r>
    <r>
      <rPr>
        <b/>
        <sz val="10"/>
        <rFont val="Calibri"/>
        <family val="2"/>
        <charset val="238"/>
        <scheme val="minor"/>
      </rPr>
      <t xml:space="preserve">      </t>
    </r>
  </si>
  <si>
    <r>
      <t xml:space="preserve">Kosmos pierzasty
</t>
    </r>
    <r>
      <rPr>
        <sz val="10"/>
        <rFont val="Calibri"/>
        <family val="2"/>
        <charset val="238"/>
        <scheme val="minor"/>
      </rPr>
      <t>Cosmos bipinnatus 
odm. Apollo</t>
    </r>
    <r>
      <rPr>
        <b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white</t>
    </r>
    <r>
      <rPr>
        <b/>
        <sz val="10"/>
        <rFont val="Calibri"/>
        <family val="2"/>
        <charset val="238"/>
        <scheme val="minor"/>
      </rPr>
      <t xml:space="preserve"> imp.</t>
    </r>
  </si>
  <si>
    <r>
      <t>Rudbekia owłosiona</t>
    </r>
    <r>
      <rPr>
        <sz val="10"/>
        <rFont val="Calibri"/>
        <family val="2"/>
        <charset val="238"/>
      </rPr>
      <t xml:space="preserve">
Rudbeckia hirta
odm. Praire sun</t>
    </r>
  </si>
  <si>
    <t>kw. żółte z ciemniejszymi środkami</t>
  </si>
  <si>
    <r>
      <rPr>
        <b/>
        <sz val="10"/>
        <rFont val="Calibri"/>
        <family val="2"/>
        <charset val="238"/>
        <scheme val="minor"/>
      </rPr>
      <t>Werbena patagońska</t>
    </r>
    <r>
      <rPr>
        <sz val="10"/>
        <rFont val="Calibri"/>
        <family val="2"/>
        <charset val="238"/>
        <scheme val="minor"/>
      </rPr>
      <t xml:space="preserve">
Verbena patagonica
odm. Lollipop</t>
    </r>
  </si>
  <si>
    <r>
      <t xml:space="preserve">Koleus blumego
</t>
    </r>
    <r>
      <rPr>
        <sz val="10"/>
        <rFont val="Calibri"/>
        <family val="2"/>
        <charset val="238"/>
      </rPr>
      <t>Solenostemon blumei</t>
    </r>
    <r>
      <rPr>
        <b/>
        <sz val="10"/>
        <rFont val="Calibri"/>
        <family val="2"/>
        <charset val="238"/>
      </rPr>
      <t xml:space="preserve">
</t>
    </r>
    <r>
      <rPr>
        <sz val="10"/>
        <rFont val="Calibri"/>
        <family val="2"/>
        <charset val="238"/>
      </rPr>
      <t>odm. Mezmesize Lime Green</t>
    </r>
  </si>
  <si>
    <t>PARKI ZABYTKOWE -  PARK ORUŃSKI razem szt:</t>
  </si>
  <si>
    <t>PARKI ZABYTKOWE -  PARK ORUŃSKI obsadzenia na rok 2027</t>
  </si>
  <si>
    <r>
      <t xml:space="preserve">Bratek drobnokwiatowy
</t>
    </r>
    <r>
      <rPr>
        <sz val="10"/>
        <rFont val="Calibri"/>
        <family val="2"/>
        <charset val="238"/>
        <scheme val="minor"/>
      </rPr>
      <t>Viola cornuta F1
odm. Rocky Plum Mix</t>
    </r>
  </si>
  <si>
    <t>kw. mix biały, odcienie fioletowego i niebieskiego</t>
  </si>
  <si>
    <r>
      <t xml:space="preserve">Bratek wielkokwiatowy
</t>
    </r>
    <r>
      <rPr>
        <sz val="10"/>
        <rFont val="Calibri"/>
        <family val="2"/>
        <charset val="238"/>
        <scheme val="minor"/>
      </rPr>
      <t>Viola wittrockiana F1
odm. Delta Pro Rose with Blotch</t>
    </r>
  </si>
  <si>
    <t>kw. fioletowe z czarnym oczkiem</t>
  </si>
  <si>
    <r>
      <t xml:space="preserve">Bratek wielkokwiatowy
</t>
    </r>
    <r>
      <rPr>
        <sz val="10"/>
        <rFont val="Calibri"/>
        <family val="2"/>
        <charset val="238"/>
        <scheme val="minor"/>
      </rPr>
      <t>Viola wittrockiana F1
odm. Delta Pro Yellow with Blotch</t>
    </r>
  </si>
  <si>
    <t>kw. żółty z czarnym oczkiem</t>
  </si>
  <si>
    <r>
      <t xml:space="preserve">Dalia zmienna
</t>
    </r>
    <r>
      <rPr>
        <sz val="10"/>
        <rFont val="Calibri"/>
        <family val="2"/>
        <charset val="238"/>
        <scheme val="minor"/>
      </rPr>
      <t>Dahlia xhybrida Dahlegria
odm. Tricolor</t>
    </r>
  </si>
  <si>
    <r>
      <rPr>
        <b/>
        <sz val="10"/>
        <rFont val="Calibri"/>
        <family val="2"/>
        <charset val="238"/>
      </rPr>
      <t>Wyżlin większy</t>
    </r>
    <r>
      <rPr>
        <sz val="10"/>
        <rFont val="Calibri"/>
        <family val="2"/>
        <charset val="238"/>
      </rPr>
      <t xml:space="preserve">
Antirrhinum majus
odm. Snaptastic Scarlet Orange</t>
    </r>
  </si>
  <si>
    <t>kw. pomarańczoworóżowe</t>
  </si>
  <si>
    <r>
      <t xml:space="preserve">Szałwia omączona
</t>
    </r>
    <r>
      <rPr>
        <sz val="10"/>
        <rFont val="Calibri"/>
        <family val="2"/>
        <charset val="238"/>
      </rPr>
      <t>Salvia farinaceae</t>
    </r>
    <r>
      <rPr>
        <b/>
        <sz val="10"/>
        <rFont val="Calibri"/>
        <family val="2"/>
        <charset val="238"/>
      </rPr>
      <t xml:space="preserve">
</t>
    </r>
    <r>
      <rPr>
        <sz val="10"/>
        <rFont val="Calibri"/>
        <family val="2"/>
        <charset val="238"/>
      </rPr>
      <t>odm. Velocity Silver</t>
    </r>
  </si>
  <si>
    <t>kw. białe, wys. 20-25 cm</t>
  </si>
  <si>
    <r>
      <t xml:space="preserve">Cynia wytworna
</t>
    </r>
    <r>
      <rPr>
        <sz val="10"/>
        <rFont val="Calibri"/>
        <family val="2"/>
        <charset val="238"/>
      </rPr>
      <t>Zinnia elegans
odm. Mondo Salmon</t>
    </r>
  </si>
  <si>
    <t>Razem szt. w 2026 r. - parki zabytkowe:</t>
  </si>
  <si>
    <t>Razem szt. w 2027 r. - parki zabytkowe:</t>
  </si>
  <si>
    <t>Razem wszystko w 2026 i 2027 r. - rejony i parki zabytkowe :</t>
  </si>
  <si>
    <t>Sygn. postępowania ZP.2.PZ.2026</t>
  </si>
  <si>
    <t xml:space="preserve">     Załącznik nr 10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</si>
</sst>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</font>
    <font>
      <b/>
      <sz val="10"/>
      <color rgb="FF000000"/>
      <name val="Calibri"/>
      <scheme val="minor"/>
    </font>
    <font>
      <sz val="10"/>
      <color rgb="FF000000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EFCDA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7C80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2" fontId="8" fillId="4" borderId="17" xfId="0" applyNumberFormat="1" applyFont="1" applyFill="1" applyBorder="1" applyAlignment="1">
      <alignment vertical="center" wrapText="1"/>
    </xf>
    <xf numFmtId="1" fontId="8" fillId="4" borderId="17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11" fillId="3" borderId="17" xfId="0" applyFont="1" applyFill="1" applyBorder="1" applyAlignment="1">
      <alignment vertical="center" wrapText="1"/>
    </xf>
    <xf numFmtId="1" fontId="7" fillId="0" borderId="17" xfId="0" applyNumberFormat="1" applyFont="1" applyBorder="1" applyAlignment="1">
      <alignment horizontal="center" vertical="center" wrapText="1"/>
    </xf>
    <xf numFmtId="1" fontId="5" fillId="0" borderId="17" xfId="0" applyNumberFormat="1" applyFont="1" applyBorder="1" applyAlignment="1">
      <alignment horizontal="center" wrapText="1"/>
    </xf>
    <xf numFmtId="1" fontId="5" fillId="0" borderId="17" xfId="0" applyNumberFormat="1" applyFont="1" applyBorder="1" applyAlignment="1">
      <alignment horizontal="center" vertical="center" wrapText="1"/>
    </xf>
    <xf numFmtId="2" fontId="8" fillId="3" borderId="17" xfId="0" applyNumberFormat="1" applyFont="1" applyFill="1" applyBorder="1" applyAlignment="1">
      <alignment horizontal="left" vertical="center" wrapText="1"/>
    </xf>
    <xf numFmtId="2" fontId="8" fillId="3" borderId="17" xfId="0" applyNumberFormat="1" applyFont="1" applyFill="1" applyBorder="1" applyAlignment="1">
      <alignment vertical="center" wrapText="1"/>
    </xf>
    <xf numFmtId="1" fontId="8" fillId="0" borderId="17" xfId="0" applyNumberFormat="1" applyFont="1" applyBorder="1" applyAlignment="1">
      <alignment horizontal="center" vertical="center" wrapText="1"/>
    </xf>
    <xf numFmtId="2" fontId="8" fillId="4" borderId="17" xfId="0" applyNumberFormat="1" applyFont="1" applyFill="1" applyBorder="1" applyAlignment="1">
      <alignment horizontal="left" vertical="center" wrapText="1"/>
    </xf>
    <xf numFmtId="2" fontId="10" fillId="4" borderId="17" xfId="0" applyNumberFormat="1" applyFont="1" applyFill="1" applyBorder="1" applyAlignment="1">
      <alignment vertical="center" wrapText="1"/>
    </xf>
    <xf numFmtId="2" fontId="12" fillId="3" borderId="17" xfId="0" applyNumberFormat="1" applyFont="1" applyFill="1" applyBorder="1" applyAlignment="1">
      <alignment horizontal="left" vertical="center" wrapText="1"/>
    </xf>
    <xf numFmtId="0" fontId="13" fillId="3" borderId="17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2" fontId="15" fillId="6" borderId="17" xfId="0" applyNumberFormat="1" applyFont="1" applyFill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2" fontId="14" fillId="6" borderId="10" xfId="0" applyNumberFormat="1" applyFont="1" applyFill="1" applyBorder="1" applyAlignment="1">
      <alignment vertical="center" wrapText="1"/>
    </xf>
    <xf numFmtId="2" fontId="15" fillId="6" borderId="10" xfId="0" applyNumberFormat="1" applyFont="1" applyFill="1" applyBorder="1" applyAlignment="1">
      <alignment vertical="center" wrapText="1"/>
    </xf>
    <xf numFmtId="0" fontId="11" fillId="3" borderId="10" xfId="0" applyFont="1" applyFill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1" fontId="1" fillId="7" borderId="11" xfId="0" applyNumberFormat="1" applyFont="1" applyFill="1" applyBorder="1" applyAlignment="1">
      <alignment horizontal="center" vertical="center"/>
    </xf>
    <xf numFmtId="1" fontId="1" fillId="7" borderId="4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wrapText="1"/>
    </xf>
    <xf numFmtId="2" fontId="14" fillId="0" borderId="17" xfId="0" applyNumberFormat="1" applyFont="1" applyBorder="1" applyAlignment="1">
      <alignment vertical="center" wrapText="1"/>
    </xf>
    <xf numFmtId="0" fontId="15" fillId="0" borderId="17" xfId="0" applyFont="1" applyBorder="1" applyAlignment="1">
      <alignment wrapText="1"/>
    </xf>
    <xf numFmtId="0" fontId="14" fillId="0" borderId="1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center" vertical="center" wrapText="1"/>
    </xf>
    <xf numFmtId="1" fontId="12" fillId="0" borderId="17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vertical="top" wrapText="1"/>
    </xf>
    <xf numFmtId="0" fontId="13" fillId="0" borderId="17" xfId="0" applyFont="1" applyBorder="1" applyAlignment="1">
      <alignment wrapText="1"/>
    </xf>
    <xf numFmtId="0" fontId="13" fillId="0" borderId="17" xfId="0" applyFont="1" applyBorder="1" applyAlignment="1">
      <alignment vertical="center" wrapText="1"/>
    </xf>
    <xf numFmtId="0" fontId="12" fillId="0" borderId="17" xfId="0" applyFont="1" applyBorder="1" applyAlignment="1">
      <alignment wrapText="1"/>
    </xf>
    <xf numFmtId="2" fontId="12" fillId="0" borderId="17" xfId="0" applyNumberFormat="1" applyFont="1" applyBorder="1" applyAlignment="1">
      <alignment vertical="center" wrapText="1"/>
    </xf>
    <xf numFmtId="2" fontId="12" fillId="0" borderId="17" xfId="0" applyNumberFormat="1" applyFont="1" applyBorder="1" applyAlignment="1">
      <alignment horizontal="left" vertical="center" wrapText="1"/>
    </xf>
    <xf numFmtId="0" fontId="14" fillId="0" borderId="17" xfId="0" applyFont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0" fontId="15" fillId="0" borderId="17" xfId="0" applyFont="1" applyBorder="1" applyAlignment="1">
      <alignment horizontal="left" vertical="center" wrapText="1"/>
    </xf>
    <xf numFmtId="2" fontId="15" fillId="3" borderId="17" xfId="0" applyNumberFormat="1" applyFont="1" applyFill="1" applyBorder="1" applyAlignment="1">
      <alignment horizontal="left" vertical="center" wrapText="1"/>
    </xf>
    <xf numFmtId="2" fontId="12" fillId="3" borderId="17" xfId="0" applyNumberFormat="1" applyFont="1" applyFill="1" applyBorder="1" applyAlignment="1">
      <alignment vertical="center" wrapText="1"/>
    </xf>
    <xf numFmtId="2" fontId="14" fillId="3" borderId="17" xfId="0" applyNumberFormat="1" applyFont="1" applyFill="1" applyBorder="1" applyAlignment="1">
      <alignment horizontal="left" vertical="center" wrapText="1"/>
    </xf>
    <xf numFmtId="0" fontId="17" fillId="0" borderId="17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 wrapText="1"/>
    </xf>
    <xf numFmtId="2" fontId="11" fillId="0" borderId="17" xfId="0" applyNumberFormat="1" applyFont="1" applyBorder="1" applyAlignment="1">
      <alignment vertical="center" wrapText="1"/>
    </xf>
    <xf numFmtId="0" fontId="13" fillId="0" borderId="17" xfId="0" applyFont="1" applyBorder="1" applyAlignment="1">
      <alignment horizontal="left" vertical="center"/>
    </xf>
    <xf numFmtId="0" fontId="14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2" fillId="0" borderId="4" xfId="0" applyFont="1" applyBorder="1" applyAlignment="1">
      <alignment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/>
    </xf>
    <xf numFmtId="0" fontId="11" fillId="0" borderId="1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/>
    </xf>
    <xf numFmtId="0" fontId="11" fillId="0" borderId="33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3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0" fontId="17" fillId="0" borderId="20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2" fontId="11" fillId="0" borderId="17" xfId="0" applyNumberFormat="1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/>
    </xf>
    <xf numFmtId="0" fontId="14" fillId="0" borderId="17" xfId="0" applyFont="1" applyBorder="1" applyAlignment="1">
      <alignment wrapText="1"/>
    </xf>
    <xf numFmtId="1" fontId="1" fillId="0" borderId="11" xfId="0" applyNumberFormat="1" applyFont="1" applyBorder="1" applyAlignment="1">
      <alignment horizontal="center" vertical="center"/>
    </xf>
    <xf numFmtId="1" fontId="1" fillId="7" borderId="41" xfId="0" applyNumberFormat="1" applyFont="1" applyFill="1" applyBorder="1" applyAlignment="1">
      <alignment horizontal="center" vertical="center"/>
    </xf>
    <xf numFmtId="1" fontId="1" fillId="7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7" borderId="44" xfId="0" applyFont="1" applyFill="1" applyBorder="1" applyAlignment="1">
      <alignment horizontal="center" vertical="center"/>
    </xf>
    <xf numFmtId="1" fontId="18" fillId="0" borderId="17" xfId="0" applyNumberFormat="1" applyFont="1" applyBorder="1" applyAlignment="1">
      <alignment horizontal="center" vertical="center" wrapText="1"/>
    </xf>
    <xf numFmtId="0" fontId="21" fillId="0" borderId="18" xfId="0" applyFont="1" applyBorder="1" applyAlignment="1">
      <alignment vertical="center" wrapText="1"/>
    </xf>
    <xf numFmtId="0" fontId="18" fillId="0" borderId="4" xfId="0" applyFont="1" applyBorder="1" applyAlignment="1">
      <alignment horizontal="right" vertical="center"/>
    </xf>
    <xf numFmtId="0" fontId="18" fillId="0" borderId="1" xfId="0" applyFont="1" applyBorder="1" applyAlignment="1">
      <alignment horizontal="right" vertical="center"/>
    </xf>
    <xf numFmtId="0" fontId="1" fillId="0" borderId="40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0" fillId="0" borderId="17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18" fillId="0" borderId="17" xfId="0" applyNumberFormat="1" applyFont="1" applyBorder="1" applyAlignment="1">
      <alignment horizontal="right" vertical="center" wrapText="1"/>
    </xf>
    <xf numFmtId="0" fontId="8" fillId="0" borderId="1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" fontId="12" fillId="0" borderId="17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2" fontId="7" fillId="2" borderId="20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right" vertical="center"/>
    </xf>
    <xf numFmtId="0" fontId="18" fillId="0" borderId="42" xfId="0" applyFont="1" applyBorder="1" applyAlignment="1">
      <alignment horizontal="right" vertical="center"/>
    </xf>
    <xf numFmtId="0" fontId="18" fillId="0" borderId="43" xfId="0" applyFont="1" applyBorder="1" applyAlignment="1">
      <alignment horizontal="right" vertical="center"/>
    </xf>
    <xf numFmtId="0" fontId="17" fillId="0" borderId="17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/>
    </xf>
    <xf numFmtId="2" fontId="7" fillId="2" borderId="17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1" fontId="8" fillId="0" borderId="17" xfId="0" applyNumberFormat="1" applyFont="1" applyBorder="1" applyAlignment="1">
      <alignment horizontal="center" vertical="center" wrapText="1"/>
    </xf>
    <xf numFmtId="1" fontId="8" fillId="4" borderId="17" xfId="0" applyNumberFormat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right" vertical="center" wrapText="1"/>
    </xf>
    <xf numFmtId="0" fontId="7" fillId="0" borderId="17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0" fontId="11" fillId="8" borderId="17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top" wrapText="1"/>
    </xf>
    <xf numFmtId="0" fontId="20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4" fillId="0" borderId="17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2" fontId="4" fillId="0" borderId="17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1" fontId="6" fillId="0" borderId="17" xfId="0" applyNumberFormat="1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right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right" vertical="center"/>
    </xf>
    <xf numFmtId="0" fontId="1" fillId="0" borderId="36" xfId="0" applyFont="1" applyBorder="1" applyAlignment="1">
      <alignment horizontal="right" vertical="center"/>
    </xf>
    <xf numFmtId="0" fontId="1" fillId="0" borderId="37" xfId="0" applyFont="1" applyBorder="1" applyAlignment="1">
      <alignment horizontal="right" vertical="center"/>
    </xf>
    <xf numFmtId="0" fontId="12" fillId="0" borderId="26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9" fillId="0" borderId="2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11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8" fillId="0" borderId="11" xfId="0" applyFont="1" applyBorder="1" applyAlignment="1">
      <alignment horizontal="right" vertical="center"/>
    </xf>
    <xf numFmtId="0" fontId="11" fillId="0" borderId="28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1" fontId="16" fillId="0" borderId="1" xfId="0" applyNumberFormat="1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7C80"/>
      <color rgb="FFFEFC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1ED2E-D5AE-4DEA-8645-C8E2534BA70F}">
  <dimension ref="A1:L357"/>
  <sheetViews>
    <sheetView tabSelected="1" workbookViewId="0">
      <pane ySplit="4" topLeftCell="A5" activePane="bottomLeft" state="frozen"/>
      <selection pane="bottomLeft" activeCell="F1" sqref="F1:H1"/>
    </sheetView>
  </sheetViews>
  <sheetFormatPr defaultRowHeight="15" x14ac:dyDescent="0.25"/>
  <cols>
    <col min="1" max="1" width="4.28515625" customWidth="1"/>
    <col min="2" max="2" width="11.7109375" customWidth="1"/>
    <col min="3" max="3" width="7.85546875" customWidth="1"/>
    <col min="4" max="4" width="26.28515625" customWidth="1"/>
    <col min="5" max="5" width="18.140625" customWidth="1"/>
    <col min="6" max="6" width="8.7109375" customWidth="1"/>
    <col min="7" max="7" width="9.28515625" customWidth="1"/>
    <col min="8" max="8" width="9" customWidth="1"/>
  </cols>
  <sheetData>
    <row r="1" spans="1:9" x14ac:dyDescent="0.25">
      <c r="A1" s="1" t="s">
        <v>433</v>
      </c>
      <c r="C1" s="1"/>
      <c r="D1" s="1"/>
      <c r="E1" s="2"/>
      <c r="F1" s="167" t="s">
        <v>434</v>
      </c>
      <c r="G1" s="167"/>
      <c r="H1" s="167"/>
    </row>
    <row r="2" spans="1:9" x14ac:dyDescent="0.25">
      <c r="A2" s="168" t="s">
        <v>102</v>
      </c>
      <c r="B2" s="168"/>
      <c r="C2" s="168"/>
      <c r="D2" s="168"/>
      <c r="E2" s="168"/>
      <c r="F2" s="168"/>
      <c r="G2" s="168"/>
      <c r="H2" s="168"/>
    </row>
    <row r="3" spans="1:9" x14ac:dyDescent="0.25">
      <c r="A3" s="169" t="s">
        <v>0</v>
      </c>
      <c r="B3" s="170" t="s">
        <v>1</v>
      </c>
      <c r="C3" s="171" t="s">
        <v>103</v>
      </c>
      <c r="D3" s="171" t="s">
        <v>2</v>
      </c>
      <c r="E3" s="172" t="s">
        <v>3</v>
      </c>
      <c r="F3" s="169" t="s">
        <v>104</v>
      </c>
      <c r="G3" s="173" t="s">
        <v>105</v>
      </c>
      <c r="H3" s="169" t="s">
        <v>4</v>
      </c>
    </row>
    <row r="4" spans="1:9" ht="30" customHeight="1" x14ac:dyDescent="0.25">
      <c r="A4" s="169"/>
      <c r="B4" s="170"/>
      <c r="C4" s="171"/>
      <c r="D4" s="171"/>
      <c r="E4" s="172"/>
      <c r="F4" s="169"/>
      <c r="G4" s="173"/>
      <c r="H4" s="169"/>
    </row>
    <row r="5" spans="1:9" ht="15.75" x14ac:dyDescent="0.25">
      <c r="A5" s="154" t="s">
        <v>5</v>
      </c>
      <c r="B5" s="154"/>
      <c r="C5" s="154"/>
      <c r="D5" s="154"/>
      <c r="E5" s="154"/>
      <c r="F5" s="154"/>
      <c r="G5" s="154"/>
      <c r="H5" s="154"/>
    </row>
    <row r="6" spans="1:9" ht="43.5" customHeight="1" x14ac:dyDescent="0.25">
      <c r="A6" s="135">
        <v>1</v>
      </c>
      <c r="B6" s="166" t="s">
        <v>106</v>
      </c>
      <c r="C6" s="135" t="s">
        <v>6</v>
      </c>
      <c r="D6" s="36" t="s">
        <v>107</v>
      </c>
      <c r="E6" s="34" t="s">
        <v>7</v>
      </c>
      <c r="F6" s="33">
        <v>320</v>
      </c>
      <c r="G6" s="137">
        <f>SUM(F6:F11)</f>
        <v>1800</v>
      </c>
      <c r="H6" s="137">
        <f>G6+G12+G15</f>
        <v>3710</v>
      </c>
    </row>
    <row r="7" spans="1:9" ht="42" customHeight="1" x14ac:dyDescent="0.25">
      <c r="A7" s="135"/>
      <c r="B7" s="135"/>
      <c r="C7" s="135"/>
      <c r="D7" s="36" t="s">
        <v>108</v>
      </c>
      <c r="E7" s="37" t="s">
        <v>8</v>
      </c>
      <c r="F7" s="33">
        <v>290</v>
      </c>
      <c r="G7" s="137"/>
      <c r="H7" s="137"/>
    </row>
    <row r="8" spans="1:9" ht="44.25" customHeight="1" x14ac:dyDescent="0.25">
      <c r="A8" s="135"/>
      <c r="B8" s="135"/>
      <c r="C8" s="135"/>
      <c r="D8" s="36" t="s">
        <v>109</v>
      </c>
      <c r="E8" s="34" t="s">
        <v>9</v>
      </c>
      <c r="F8" s="33">
        <v>230</v>
      </c>
      <c r="G8" s="137"/>
      <c r="H8" s="137"/>
    </row>
    <row r="9" spans="1:9" ht="44.25" customHeight="1" x14ac:dyDescent="0.25">
      <c r="A9" s="135"/>
      <c r="B9" s="135"/>
      <c r="C9" s="135"/>
      <c r="D9" s="36" t="s">
        <v>110</v>
      </c>
      <c r="E9" s="34" t="s">
        <v>10</v>
      </c>
      <c r="F9" s="33">
        <v>320</v>
      </c>
      <c r="G9" s="137"/>
      <c r="H9" s="137"/>
    </row>
    <row r="10" spans="1:9" ht="57" customHeight="1" x14ac:dyDescent="0.25">
      <c r="A10" s="135"/>
      <c r="B10" s="135"/>
      <c r="C10" s="135"/>
      <c r="D10" s="36" t="s">
        <v>111</v>
      </c>
      <c r="E10" s="34" t="s">
        <v>11</v>
      </c>
      <c r="F10" s="33">
        <v>320</v>
      </c>
      <c r="G10" s="137"/>
      <c r="H10" s="137"/>
    </row>
    <row r="11" spans="1:9" ht="44.25" customHeight="1" x14ac:dyDescent="0.25">
      <c r="A11" s="135"/>
      <c r="B11" s="135"/>
      <c r="C11" s="135"/>
      <c r="D11" s="36" t="s">
        <v>112</v>
      </c>
      <c r="E11" s="34" t="s">
        <v>12</v>
      </c>
      <c r="F11" s="33">
        <v>320</v>
      </c>
      <c r="G11" s="137"/>
      <c r="H11" s="137"/>
    </row>
    <row r="12" spans="1:9" ht="41.25" customHeight="1" x14ac:dyDescent="0.25">
      <c r="A12" s="135"/>
      <c r="B12" s="135"/>
      <c r="C12" s="135" t="s">
        <v>13</v>
      </c>
      <c r="D12" s="25" t="s">
        <v>14</v>
      </c>
      <c r="E12" s="34" t="s">
        <v>15</v>
      </c>
      <c r="F12" s="33">
        <v>430</v>
      </c>
      <c r="G12" s="137">
        <f>F12+F13+F14</f>
        <v>1230</v>
      </c>
      <c r="H12" s="137"/>
      <c r="I12" s="5"/>
    </row>
    <row r="13" spans="1:9" ht="42.75" customHeight="1" x14ac:dyDescent="0.25">
      <c r="A13" s="135"/>
      <c r="B13" s="135"/>
      <c r="C13" s="135"/>
      <c r="D13" s="25" t="s">
        <v>16</v>
      </c>
      <c r="E13" s="34" t="s">
        <v>17</v>
      </c>
      <c r="F13" s="33">
        <v>400</v>
      </c>
      <c r="G13" s="137"/>
      <c r="H13" s="137"/>
    </row>
    <row r="14" spans="1:9" ht="42.75" customHeight="1" x14ac:dyDescent="0.25">
      <c r="A14" s="135"/>
      <c r="B14" s="135"/>
      <c r="C14" s="135"/>
      <c r="D14" s="25" t="s">
        <v>18</v>
      </c>
      <c r="E14" s="34" t="s">
        <v>19</v>
      </c>
      <c r="F14" s="33">
        <v>400</v>
      </c>
      <c r="G14" s="137"/>
      <c r="H14" s="137"/>
    </row>
    <row r="15" spans="1:9" ht="56.25" customHeight="1" x14ac:dyDescent="0.25">
      <c r="A15" s="135"/>
      <c r="B15" s="135"/>
      <c r="C15" s="135" t="s">
        <v>20</v>
      </c>
      <c r="D15" s="25" t="s">
        <v>113</v>
      </c>
      <c r="E15" s="34" t="s">
        <v>21</v>
      </c>
      <c r="F15" s="33">
        <v>150</v>
      </c>
      <c r="G15" s="137">
        <f>SUM(F15:F19)</f>
        <v>680</v>
      </c>
      <c r="H15" s="137"/>
    </row>
    <row r="16" spans="1:9" ht="44.25" customHeight="1" x14ac:dyDescent="0.25">
      <c r="A16" s="135"/>
      <c r="B16" s="135"/>
      <c r="C16" s="135"/>
      <c r="D16" s="25" t="s">
        <v>114</v>
      </c>
      <c r="E16" s="34" t="s">
        <v>22</v>
      </c>
      <c r="F16" s="33">
        <v>140</v>
      </c>
      <c r="G16" s="137"/>
      <c r="H16" s="137"/>
    </row>
    <row r="17" spans="1:8" ht="48" customHeight="1" x14ac:dyDescent="0.25">
      <c r="A17" s="135"/>
      <c r="B17" s="135"/>
      <c r="C17" s="135"/>
      <c r="D17" s="25" t="s">
        <v>115</v>
      </c>
      <c r="E17" s="34" t="s">
        <v>23</v>
      </c>
      <c r="F17" s="33">
        <v>90</v>
      </c>
      <c r="G17" s="137"/>
      <c r="H17" s="137"/>
    </row>
    <row r="18" spans="1:8" ht="53.25" customHeight="1" x14ac:dyDescent="0.25">
      <c r="A18" s="135"/>
      <c r="B18" s="135"/>
      <c r="C18" s="135"/>
      <c r="D18" s="25" t="s">
        <v>24</v>
      </c>
      <c r="E18" s="34" t="s">
        <v>25</v>
      </c>
      <c r="F18" s="33">
        <v>150</v>
      </c>
      <c r="G18" s="137"/>
      <c r="H18" s="137"/>
    </row>
    <row r="19" spans="1:8" ht="38.25" x14ac:dyDescent="0.25">
      <c r="A19" s="135"/>
      <c r="B19" s="135"/>
      <c r="C19" s="135"/>
      <c r="D19" s="25" t="s">
        <v>26</v>
      </c>
      <c r="E19" s="34" t="s">
        <v>27</v>
      </c>
      <c r="F19" s="33">
        <v>150</v>
      </c>
      <c r="G19" s="137"/>
      <c r="H19" s="137"/>
    </row>
    <row r="20" spans="1:8" ht="43.5" customHeight="1" x14ac:dyDescent="0.25">
      <c r="A20" s="135">
        <v>2</v>
      </c>
      <c r="B20" s="166" t="s">
        <v>116</v>
      </c>
      <c r="C20" s="135" t="s">
        <v>6</v>
      </c>
      <c r="D20" s="36" t="s">
        <v>107</v>
      </c>
      <c r="E20" s="34" t="s">
        <v>7</v>
      </c>
      <c r="F20" s="33">
        <v>220</v>
      </c>
      <c r="G20" s="137">
        <f>SUM(F20:F25)</f>
        <v>1590</v>
      </c>
      <c r="H20" s="137">
        <f>G20</f>
        <v>1590</v>
      </c>
    </row>
    <row r="21" spans="1:8" ht="43.5" customHeight="1" x14ac:dyDescent="0.25">
      <c r="A21" s="135"/>
      <c r="B21" s="135"/>
      <c r="C21" s="135"/>
      <c r="D21" s="36" t="s">
        <v>108</v>
      </c>
      <c r="E21" s="37" t="s">
        <v>8</v>
      </c>
      <c r="F21" s="33">
        <v>270</v>
      </c>
      <c r="G21" s="137"/>
      <c r="H21" s="137"/>
    </row>
    <row r="22" spans="1:8" ht="43.5" customHeight="1" x14ac:dyDescent="0.25">
      <c r="A22" s="135"/>
      <c r="B22" s="135"/>
      <c r="C22" s="135"/>
      <c r="D22" s="36" t="s">
        <v>109</v>
      </c>
      <c r="E22" s="34" t="s">
        <v>28</v>
      </c>
      <c r="F22" s="33">
        <v>240</v>
      </c>
      <c r="G22" s="137"/>
      <c r="H22" s="137"/>
    </row>
    <row r="23" spans="1:8" ht="43.5" customHeight="1" x14ac:dyDescent="0.25">
      <c r="A23" s="135"/>
      <c r="B23" s="135"/>
      <c r="C23" s="135"/>
      <c r="D23" s="36" t="s">
        <v>110</v>
      </c>
      <c r="E23" s="34" t="s">
        <v>10</v>
      </c>
      <c r="F23" s="33">
        <v>320</v>
      </c>
      <c r="G23" s="137"/>
      <c r="H23" s="137"/>
    </row>
    <row r="24" spans="1:8" ht="57.75" customHeight="1" x14ac:dyDescent="0.25">
      <c r="A24" s="135"/>
      <c r="B24" s="135"/>
      <c r="C24" s="135"/>
      <c r="D24" s="36" t="s">
        <v>111</v>
      </c>
      <c r="E24" s="34" t="s">
        <v>11</v>
      </c>
      <c r="F24" s="33">
        <v>320</v>
      </c>
      <c r="G24" s="137"/>
      <c r="H24" s="137"/>
    </row>
    <row r="25" spans="1:8" ht="43.5" customHeight="1" x14ac:dyDescent="0.25">
      <c r="A25" s="135"/>
      <c r="B25" s="135"/>
      <c r="C25" s="135"/>
      <c r="D25" s="36" t="s">
        <v>112</v>
      </c>
      <c r="E25" s="34" t="s">
        <v>12</v>
      </c>
      <c r="F25" s="33">
        <v>220</v>
      </c>
      <c r="G25" s="137"/>
      <c r="H25" s="137"/>
    </row>
    <row r="26" spans="1:8" ht="54.75" customHeight="1" x14ac:dyDescent="0.25">
      <c r="A26" s="135">
        <v>3</v>
      </c>
      <c r="B26" s="135" t="s">
        <v>117</v>
      </c>
      <c r="C26" s="135" t="s">
        <v>6</v>
      </c>
      <c r="D26" s="36" t="s">
        <v>118</v>
      </c>
      <c r="E26" s="34" t="s">
        <v>29</v>
      </c>
      <c r="F26" s="33">
        <v>130</v>
      </c>
      <c r="G26" s="137">
        <f>SUM(F26:F30)</f>
        <v>440</v>
      </c>
      <c r="H26" s="137">
        <f>G26</f>
        <v>440</v>
      </c>
    </row>
    <row r="27" spans="1:8" ht="63.75" x14ac:dyDescent="0.25">
      <c r="A27" s="135"/>
      <c r="B27" s="135"/>
      <c r="C27" s="135"/>
      <c r="D27" s="36" t="s">
        <v>119</v>
      </c>
      <c r="E27" s="34" t="s">
        <v>30</v>
      </c>
      <c r="F27" s="33">
        <v>120</v>
      </c>
      <c r="G27" s="137"/>
      <c r="H27" s="137"/>
    </row>
    <row r="28" spans="1:8" ht="54.75" customHeight="1" x14ac:dyDescent="0.25">
      <c r="A28" s="135"/>
      <c r="B28" s="135"/>
      <c r="C28" s="135"/>
      <c r="D28" s="36" t="s">
        <v>120</v>
      </c>
      <c r="E28" s="34" t="s">
        <v>31</v>
      </c>
      <c r="F28" s="33">
        <v>80</v>
      </c>
      <c r="G28" s="137"/>
      <c r="H28" s="137"/>
    </row>
    <row r="29" spans="1:8" ht="38.25" x14ac:dyDescent="0.25">
      <c r="A29" s="135"/>
      <c r="B29" s="135"/>
      <c r="C29" s="135"/>
      <c r="D29" s="36" t="s">
        <v>121</v>
      </c>
      <c r="E29" s="34" t="s">
        <v>32</v>
      </c>
      <c r="F29" s="33">
        <v>50</v>
      </c>
      <c r="G29" s="137"/>
      <c r="H29" s="137"/>
    </row>
    <row r="30" spans="1:8" ht="30" customHeight="1" x14ac:dyDescent="0.25">
      <c r="A30" s="135"/>
      <c r="B30" s="135"/>
      <c r="C30" s="135"/>
      <c r="D30" s="36" t="s">
        <v>33</v>
      </c>
      <c r="E30" s="34" t="s">
        <v>34</v>
      </c>
      <c r="F30" s="33">
        <v>60</v>
      </c>
      <c r="G30" s="137"/>
      <c r="H30" s="137"/>
    </row>
    <row r="31" spans="1:8" ht="42" customHeight="1" x14ac:dyDescent="0.25">
      <c r="A31" s="135">
        <v>4</v>
      </c>
      <c r="B31" s="166" t="s">
        <v>122</v>
      </c>
      <c r="C31" s="135" t="s">
        <v>6</v>
      </c>
      <c r="D31" s="36" t="s">
        <v>110</v>
      </c>
      <c r="E31" s="34" t="s">
        <v>10</v>
      </c>
      <c r="F31" s="33">
        <v>180</v>
      </c>
      <c r="G31" s="137">
        <f>SUM(F31:F32)</f>
        <v>360</v>
      </c>
      <c r="H31" s="137">
        <f>G31+G33</f>
        <v>410</v>
      </c>
    </row>
    <row r="32" spans="1:8" ht="42" customHeight="1" x14ac:dyDescent="0.25">
      <c r="A32" s="135"/>
      <c r="B32" s="135"/>
      <c r="C32" s="135"/>
      <c r="D32" s="36" t="s">
        <v>123</v>
      </c>
      <c r="E32" s="34" t="s">
        <v>35</v>
      </c>
      <c r="F32" s="33">
        <v>180</v>
      </c>
      <c r="G32" s="137"/>
      <c r="H32" s="137"/>
    </row>
    <row r="33" spans="1:8" ht="42.75" customHeight="1" x14ac:dyDescent="0.25">
      <c r="A33" s="135"/>
      <c r="B33" s="135"/>
      <c r="C33" s="135" t="s">
        <v>20</v>
      </c>
      <c r="D33" s="25" t="s">
        <v>36</v>
      </c>
      <c r="E33" s="34" t="s">
        <v>37</v>
      </c>
      <c r="F33" s="33">
        <v>25</v>
      </c>
      <c r="G33" s="137">
        <f>F33+F34</f>
        <v>50</v>
      </c>
      <c r="H33" s="137"/>
    </row>
    <row r="34" spans="1:8" ht="41.25" customHeight="1" x14ac:dyDescent="0.25">
      <c r="A34" s="135"/>
      <c r="B34" s="135"/>
      <c r="C34" s="135"/>
      <c r="D34" s="25" t="s">
        <v>124</v>
      </c>
      <c r="E34" s="34" t="s">
        <v>38</v>
      </c>
      <c r="F34" s="33">
        <v>25</v>
      </c>
      <c r="G34" s="137"/>
      <c r="H34" s="137"/>
    </row>
    <row r="35" spans="1:8" ht="45" customHeight="1" x14ac:dyDescent="0.25">
      <c r="A35" s="135">
        <v>5</v>
      </c>
      <c r="B35" s="135" t="s">
        <v>125</v>
      </c>
      <c r="C35" s="135" t="s">
        <v>6</v>
      </c>
      <c r="D35" s="36" t="s">
        <v>126</v>
      </c>
      <c r="E35" s="34" t="s">
        <v>39</v>
      </c>
      <c r="F35" s="33">
        <v>230</v>
      </c>
      <c r="G35" s="137">
        <f>SUM(F35:F36)</f>
        <v>410</v>
      </c>
      <c r="H35" s="137">
        <f>G35+G37</f>
        <v>770</v>
      </c>
    </row>
    <row r="36" spans="1:8" ht="45" customHeight="1" x14ac:dyDescent="0.25">
      <c r="A36" s="135"/>
      <c r="B36" s="135"/>
      <c r="C36" s="135"/>
      <c r="D36" s="36" t="s">
        <v>121</v>
      </c>
      <c r="E36" s="34" t="s">
        <v>32</v>
      </c>
      <c r="F36" s="33">
        <v>180</v>
      </c>
      <c r="G36" s="137"/>
      <c r="H36" s="137"/>
    </row>
    <row r="37" spans="1:8" ht="38.25" customHeight="1" x14ac:dyDescent="0.25">
      <c r="A37" s="135"/>
      <c r="B37" s="135"/>
      <c r="C37" s="135" t="s">
        <v>13</v>
      </c>
      <c r="D37" s="36" t="s">
        <v>127</v>
      </c>
      <c r="E37" s="34" t="s">
        <v>40</v>
      </c>
      <c r="F37" s="33">
        <v>160</v>
      </c>
      <c r="G37" s="137">
        <f>F37+F38</f>
        <v>360</v>
      </c>
      <c r="H37" s="137"/>
    </row>
    <row r="38" spans="1:8" ht="38.25" customHeight="1" x14ac:dyDescent="0.25">
      <c r="A38" s="135"/>
      <c r="B38" s="135"/>
      <c r="C38" s="135"/>
      <c r="D38" s="36" t="s">
        <v>128</v>
      </c>
      <c r="E38" s="34" t="s">
        <v>41</v>
      </c>
      <c r="F38" s="33">
        <v>200</v>
      </c>
      <c r="G38" s="137"/>
      <c r="H38" s="137"/>
    </row>
    <row r="39" spans="1:8" ht="43.5" customHeight="1" x14ac:dyDescent="0.25">
      <c r="A39" s="135">
        <v>6</v>
      </c>
      <c r="B39" s="135" t="s">
        <v>129</v>
      </c>
      <c r="C39" s="135" t="s">
        <v>6</v>
      </c>
      <c r="D39" s="36" t="s">
        <v>110</v>
      </c>
      <c r="E39" s="34" t="s">
        <v>10</v>
      </c>
      <c r="F39" s="33">
        <v>800</v>
      </c>
      <c r="G39" s="137">
        <f>SUM(F39:F40)</f>
        <v>1350</v>
      </c>
      <c r="H39" s="137">
        <f>G39+G41+G43</f>
        <v>2340</v>
      </c>
    </row>
    <row r="40" spans="1:8" ht="43.5" customHeight="1" x14ac:dyDescent="0.25">
      <c r="A40" s="135"/>
      <c r="B40" s="135"/>
      <c r="C40" s="135"/>
      <c r="D40" s="36" t="s">
        <v>123</v>
      </c>
      <c r="E40" s="34" t="s">
        <v>35</v>
      </c>
      <c r="F40" s="33">
        <v>550</v>
      </c>
      <c r="G40" s="137"/>
      <c r="H40" s="137"/>
    </row>
    <row r="41" spans="1:8" ht="57.75" customHeight="1" x14ac:dyDescent="0.25">
      <c r="A41" s="135"/>
      <c r="B41" s="135"/>
      <c r="C41" s="135" t="s">
        <v>13</v>
      </c>
      <c r="D41" s="36" t="s">
        <v>130</v>
      </c>
      <c r="E41" s="37" t="s">
        <v>42</v>
      </c>
      <c r="F41" s="33">
        <v>400</v>
      </c>
      <c r="G41" s="137">
        <f>F41+F42</f>
        <v>760</v>
      </c>
      <c r="H41" s="137"/>
    </row>
    <row r="42" spans="1:8" ht="42.75" customHeight="1" x14ac:dyDescent="0.25">
      <c r="A42" s="135"/>
      <c r="B42" s="135"/>
      <c r="C42" s="135"/>
      <c r="D42" s="36" t="s">
        <v>131</v>
      </c>
      <c r="E42" s="37" t="s">
        <v>43</v>
      </c>
      <c r="F42" s="33">
        <v>360</v>
      </c>
      <c r="G42" s="137"/>
      <c r="H42" s="137"/>
    </row>
    <row r="43" spans="1:8" ht="42" customHeight="1" x14ac:dyDescent="0.25">
      <c r="A43" s="135"/>
      <c r="B43" s="135"/>
      <c r="C43" s="135" t="s">
        <v>20</v>
      </c>
      <c r="D43" s="25" t="s">
        <v>44</v>
      </c>
      <c r="E43" s="34" t="s">
        <v>37</v>
      </c>
      <c r="F43" s="33">
        <v>150</v>
      </c>
      <c r="G43" s="137">
        <f>F43+F44</f>
        <v>230</v>
      </c>
      <c r="H43" s="137"/>
    </row>
    <row r="44" spans="1:8" ht="42" customHeight="1" x14ac:dyDescent="0.25">
      <c r="A44" s="135"/>
      <c r="B44" s="135"/>
      <c r="C44" s="135"/>
      <c r="D44" s="25" t="s">
        <v>45</v>
      </c>
      <c r="E44" s="34" t="s">
        <v>38</v>
      </c>
      <c r="F44" s="33">
        <v>80</v>
      </c>
      <c r="G44" s="137"/>
      <c r="H44" s="137"/>
    </row>
    <row r="45" spans="1:8" ht="56.25" customHeight="1" x14ac:dyDescent="0.25">
      <c r="A45" s="135">
        <v>7</v>
      </c>
      <c r="B45" s="135" t="s">
        <v>46</v>
      </c>
      <c r="C45" s="135" t="s">
        <v>6</v>
      </c>
      <c r="D45" s="36" t="s">
        <v>132</v>
      </c>
      <c r="E45" s="34" t="s">
        <v>29</v>
      </c>
      <c r="F45" s="33">
        <v>100</v>
      </c>
      <c r="G45" s="137">
        <f>SUM(F45:F59)</f>
        <v>3180</v>
      </c>
      <c r="H45" s="137">
        <f>G45+G60</f>
        <v>4860</v>
      </c>
    </row>
    <row r="46" spans="1:8" ht="63.75" x14ac:dyDescent="0.25">
      <c r="A46" s="135"/>
      <c r="B46" s="135"/>
      <c r="C46" s="135"/>
      <c r="D46" s="36" t="s">
        <v>133</v>
      </c>
      <c r="E46" s="34" t="s">
        <v>30</v>
      </c>
      <c r="F46" s="33">
        <v>100</v>
      </c>
      <c r="G46" s="137"/>
      <c r="H46" s="137"/>
    </row>
    <row r="47" spans="1:8" ht="54" customHeight="1" x14ac:dyDescent="0.25">
      <c r="A47" s="135"/>
      <c r="B47" s="135"/>
      <c r="C47" s="135"/>
      <c r="D47" s="36" t="s">
        <v>134</v>
      </c>
      <c r="E47" s="34" t="s">
        <v>31</v>
      </c>
      <c r="F47" s="33">
        <v>100</v>
      </c>
      <c r="G47" s="137"/>
      <c r="H47" s="137"/>
    </row>
    <row r="48" spans="1:8" ht="38.25" x14ac:dyDescent="0.25">
      <c r="A48" s="135"/>
      <c r="B48" s="135"/>
      <c r="C48" s="135"/>
      <c r="D48" s="36" t="s">
        <v>121</v>
      </c>
      <c r="E48" s="34" t="s">
        <v>32</v>
      </c>
      <c r="F48" s="33">
        <v>100</v>
      </c>
      <c r="G48" s="137"/>
      <c r="H48" s="137"/>
    </row>
    <row r="49" spans="1:8" ht="42.75" customHeight="1" x14ac:dyDescent="0.25">
      <c r="A49" s="135"/>
      <c r="B49" s="165" t="s">
        <v>47</v>
      </c>
      <c r="C49" s="135" t="s">
        <v>6</v>
      </c>
      <c r="D49" s="36" t="s">
        <v>107</v>
      </c>
      <c r="E49" s="34" t="s">
        <v>7</v>
      </c>
      <c r="F49" s="33">
        <v>200</v>
      </c>
      <c r="G49" s="137"/>
      <c r="H49" s="137"/>
    </row>
    <row r="50" spans="1:8" ht="42.75" customHeight="1" x14ac:dyDescent="0.25">
      <c r="A50" s="135"/>
      <c r="B50" s="165"/>
      <c r="C50" s="135"/>
      <c r="D50" s="36" t="s">
        <v>108</v>
      </c>
      <c r="E50" s="37" t="s">
        <v>8</v>
      </c>
      <c r="F50" s="33">
        <v>200</v>
      </c>
      <c r="G50" s="137"/>
      <c r="H50" s="137"/>
    </row>
    <row r="51" spans="1:8" ht="42.75" customHeight="1" x14ac:dyDescent="0.25">
      <c r="A51" s="135"/>
      <c r="B51" s="165"/>
      <c r="C51" s="135"/>
      <c r="D51" s="36" t="s">
        <v>109</v>
      </c>
      <c r="E51" s="34" t="s">
        <v>9</v>
      </c>
      <c r="F51" s="33">
        <v>200</v>
      </c>
      <c r="G51" s="137"/>
      <c r="H51" s="137"/>
    </row>
    <row r="52" spans="1:8" ht="42.75" customHeight="1" x14ac:dyDescent="0.25">
      <c r="A52" s="135"/>
      <c r="B52" s="165"/>
      <c r="C52" s="135"/>
      <c r="D52" s="36" t="s">
        <v>110</v>
      </c>
      <c r="E52" s="34" t="s">
        <v>10</v>
      </c>
      <c r="F52" s="33">
        <v>200</v>
      </c>
      <c r="G52" s="137"/>
      <c r="H52" s="137"/>
    </row>
    <row r="53" spans="1:8" ht="56.25" customHeight="1" x14ac:dyDescent="0.25">
      <c r="A53" s="135"/>
      <c r="B53" s="165"/>
      <c r="C53" s="135"/>
      <c r="D53" s="36" t="s">
        <v>111</v>
      </c>
      <c r="E53" s="34" t="s">
        <v>11</v>
      </c>
      <c r="F53" s="33">
        <v>200</v>
      </c>
      <c r="G53" s="137"/>
      <c r="H53" s="137"/>
    </row>
    <row r="54" spans="1:8" ht="42.75" customHeight="1" x14ac:dyDescent="0.25">
      <c r="A54" s="135"/>
      <c r="B54" s="165"/>
      <c r="C54" s="135"/>
      <c r="D54" s="36" t="s">
        <v>112</v>
      </c>
      <c r="E54" s="34" t="s">
        <v>12</v>
      </c>
      <c r="F54" s="33">
        <v>200</v>
      </c>
      <c r="G54" s="137"/>
      <c r="H54" s="137"/>
    </row>
    <row r="55" spans="1:8" ht="38.25" x14ac:dyDescent="0.25">
      <c r="A55" s="135"/>
      <c r="B55" s="165"/>
      <c r="C55" s="135"/>
      <c r="D55" s="36" t="s">
        <v>135</v>
      </c>
      <c r="E55" s="34" t="s">
        <v>34</v>
      </c>
      <c r="F55" s="33">
        <v>300</v>
      </c>
      <c r="G55" s="137"/>
      <c r="H55" s="137"/>
    </row>
    <row r="56" spans="1:8" ht="29.25" customHeight="1" x14ac:dyDescent="0.25">
      <c r="A56" s="135"/>
      <c r="B56" s="165"/>
      <c r="C56" s="135"/>
      <c r="D56" s="36" t="s">
        <v>136</v>
      </c>
      <c r="E56" s="34" t="s">
        <v>48</v>
      </c>
      <c r="F56" s="33">
        <v>300</v>
      </c>
      <c r="G56" s="137"/>
      <c r="H56" s="137"/>
    </row>
    <row r="57" spans="1:8" ht="29.25" customHeight="1" x14ac:dyDescent="0.25">
      <c r="A57" s="135"/>
      <c r="B57" s="165"/>
      <c r="C57" s="135"/>
      <c r="D57" s="36" t="s">
        <v>137</v>
      </c>
      <c r="E57" s="34" t="s">
        <v>49</v>
      </c>
      <c r="F57" s="33">
        <v>300</v>
      </c>
      <c r="G57" s="137"/>
      <c r="H57" s="137"/>
    </row>
    <row r="58" spans="1:8" ht="29.25" customHeight="1" x14ac:dyDescent="0.25">
      <c r="A58" s="135"/>
      <c r="B58" s="165"/>
      <c r="C58" s="135"/>
      <c r="D58" s="36" t="s">
        <v>138</v>
      </c>
      <c r="E58" s="34" t="s">
        <v>50</v>
      </c>
      <c r="F58" s="33">
        <v>180</v>
      </c>
      <c r="G58" s="137"/>
      <c r="H58" s="137"/>
    </row>
    <row r="59" spans="1:8" ht="29.25" customHeight="1" x14ac:dyDescent="0.25">
      <c r="A59" s="135"/>
      <c r="B59" s="165"/>
      <c r="C59" s="135"/>
      <c r="D59" s="36" t="s">
        <v>139</v>
      </c>
      <c r="E59" s="34" t="s">
        <v>51</v>
      </c>
      <c r="F59" s="33">
        <v>500</v>
      </c>
      <c r="G59" s="137"/>
      <c r="H59" s="137"/>
    </row>
    <row r="60" spans="1:8" ht="38.25" x14ac:dyDescent="0.25">
      <c r="A60" s="135"/>
      <c r="B60" s="165"/>
      <c r="C60" s="135" t="s">
        <v>13</v>
      </c>
      <c r="D60" s="25" t="s">
        <v>52</v>
      </c>
      <c r="E60" s="34" t="s">
        <v>15</v>
      </c>
      <c r="F60" s="38">
        <v>450</v>
      </c>
      <c r="G60" s="137">
        <f>SUM(F60:F67)</f>
        <v>1680</v>
      </c>
      <c r="H60" s="137"/>
    </row>
    <row r="61" spans="1:8" ht="41.25" customHeight="1" x14ac:dyDescent="0.25">
      <c r="A61" s="135"/>
      <c r="B61" s="165"/>
      <c r="C61" s="135"/>
      <c r="D61" s="25" t="s">
        <v>53</v>
      </c>
      <c r="E61" s="34" t="s">
        <v>17</v>
      </c>
      <c r="F61" s="38">
        <v>330</v>
      </c>
      <c r="G61" s="137"/>
      <c r="H61" s="137"/>
    </row>
    <row r="62" spans="1:8" ht="51" x14ac:dyDescent="0.25">
      <c r="A62" s="135"/>
      <c r="B62" s="165"/>
      <c r="C62" s="135"/>
      <c r="D62" s="25" t="s">
        <v>140</v>
      </c>
      <c r="E62" s="34" t="s">
        <v>19</v>
      </c>
      <c r="F62" s="38">
        <v>300</v>
      </c>
      <c r="G62" s="137"/>
      <c r="H62" s="137"/>
    </row>
    <row r="63" spans="1:8" ht="25.5" x14ac:dyDescent="0.25">
      <c r="A63" s="135"/>
      <c r="B63" s="165"/>
      <c r="C63" s="135"/>
      <c r="D63" s="25" t="s">
        <v>54</v>
      </c>
      <c r="E63" s="34" t="s">
        <v>55</v>
      </c>
      <c r="F63" s="38">
        <v>150</v>
      </c>
      <c r="G63" s="137"/>
      <c r="H63" s="137"/>
    </row>
    <row r="64" spans="1:8" ht="51" x14ac:dyDescent="0.25">
      <c r="A64" s="135"/>
      <c r="B64" s="165"/>
      <c r="C64" s="135"/>
      <c r="D64" s="36" t="s">
        <v>141</v>
      </c>
      <c r="E64" s="34" t="s">
        <v>56</v>
      </c>
      <c r="F64" s="38">
        <v>150</v>
      </c>
      <c r="G64" s="137"/>
      <c r="H64" s="137"/>
    </row>
    <row r="65" spans="1:8" ht="25.5" x14ac:dyDescent="0.25">
      <c r="A65" s="135"/>
      <c r="B65" s="165"/>
      <c r="C65" s="135"/>
      <c r="D65" s="37" t="s">
        <v>142</v>
      </c>
      <c r="E65" s="34" t="s">
        <v>57</v>
      </c>
      <c r="F65" s="38">
        <v>100</v>
      </c>
      <c r="G65" s="137"/>
      <c r="H65" s="137"/>
    </row>
    <row r="66" spans="1:8" ht="33" customHeight="1" x14ac:dyDescent="0.25">
      <c r="A66" s="135"/>
      <c r="B66" s="165"/>
      <c r="C66" s="135"/>
      <c r="D66" s="37" t="s">
        <v>143</v>
      </c>
      <c r="E66" s="34" t="s">
        <v>58</v>
      </c>
      <c r="F66" s="38">
        <v>100</v>
      </c>
      <c r="G66" s="137"/>
      <c r="H66" s="137"/>
    </row>
    <row r="67" spans="1:8" ht="40.5" customHeight="1" x14ac:dyDescent="0.25">
      <c r="A67" s="135"/>
      <c r="B67" s="165"/>
      <c r="C67" s="135"/>
      <c r="D67" s="37" t="s">
        <v>144</v>
      </c>
      <c r="E67" s="34" t="s">
        <v>59</v>
      </c>
      <c r="F67" s="38">
        <v>100</v>
      </c>
      <c r="G67" s="137"/>
      <c r="H67" s="137"/>
    </row>
    <row r="68" spans="1:8" x14ac:dyDescent="0.25">
      <c r="A68" s="163" t="s">
        <v>60</v>
      </c>
      <c r="B68" s="163"/>
      <c r="C68" s="163"/>
      <c r="D68" s="163"/>
      <c r="E68" s="163"/>
      <c r="F68" s="163"/>
      <c r="G68" s="163"/>
      <c r="H68" s="35">
        <f>H45+H39+H35+H31+H26+H20+H6</f>
        <v>14120</v>
      </c>
    </row>
    <row r="69" spans="1:8" x14ac:dyDescent="0.25">
      <c r="A69" s="164" t="s">
        <v>61</v>
      </c>
      <c r="B69" s="164"/>
      <c r="C69" s="164"/>
      <c r="D69" s="164"/>
      <c r="E69" s="164"/>
      <c r="F69" s="164"/>
      <c r="G69" s="164"/>
      <c r="H69" s="164"/>
    </row>
    <row r="70" spans="1:8" ht="44.25" customHeight="1" x14ac:dyDescent="0.25">
      <c r="A70" s="137">
        <v>1</v>
      </c>
      <c r="B70" s="135" t="s">
        <v>63</v>
      </c>
      <c r="C70" s="135" t="s">
        <v>6</v>
      </c>
      <c r="D70" s="25" t="s">
        <v>145</v>
      </c>
      <c r="E70" s="37" t="s">
        <v>62</v>
      </c>
      <c r="F70" s="33">
        <v>1400</v>
      </c>
      <c r="G70" s="137">
        <f>SUM(F70:F72)</f>
        <v>2400</v>
      </c>
      <c r="H70" s="137">
        <f>G70+G73</f>
        <v>5400</v>
      </c>
    </row>
    <row r="71" spans="1:8" ht="44.25" customHeight="1" x14ac:dyDescent="0.25">
      <c r="A71" s="137"/>
      <c r="B71" s="135"/>
      <c r="C71" s="135"/>
      <c r="D71" s="39" t="s">
        <v>146</v>
      </c>
      <c r="E71" s="37" t="s">
        <v>147</v>
      </c>
      <c r="F71" s="33">
        <v>500</v>
      </c>
      <c r="G71" s="137"/>
      <c r="H71" s="137"/>
    </row>
    <row r="72" spans="1:8" ht="45" customHeight="1" x14ac:dyDescent="0.25">
      <c r="A72" s="137"/>
      <c r="B72" s="135"/>
      <c r="C72" s="135"/>
      <c r="D72" s="36" t="s">
        <v>136</v>
      </c>
      <c r="E72" s="34" t="s">
        <v>50</v>
      </c>
      <c r="F72" s="33">
        <v>500</v>
      </c>
      <c r="G72" s="137"/>
      <c r="H72" s="137"/>
    </row>
    <row r="73" spans="1:8" ht="25.5" x14ac:dyDescent="0.25">
      <c r="A73" s="137"/>
      <c r="B73" s="135"/>
      <c r="C73" s="135" t="s">
        <v>13</v>
      </c>
      <c r="D73" s="36" t="s">
        <v>148</v>
      </c>
      <c r="E73" s="37" t="s">
        <v>64</v>
      </c>
      <c r="F73" s="33">
        <v>900</v>
      </c>
      <c r="G73" s="137">
        <f>F73+F74+F75</f>
        <v>3000</v>
      </c>
      <c r="H73" s="137"/>
    </row>
    <row r="74" spans="1:8" ht="44.25" customHeight="1" x14ac:dyDescent="0.25">
      <c r="A74" s="137"/>
      <c r="B74" s="135"/>
      <c r="C74" s="135"/>
      <c r="D74" s="36" t="s">
        <v>149</v>
      </c>
      <c r="E74" s="37" t="s">
        <v>65</v>
      </c>
      <c r="F74" s="33">
        <v>1300</v>
      </c>
      <c r="G74" s="137"/>
      <c r="H74" s="137"/>
    </row>
    <row r="75" spans="1:8" ht="25.5" x14ac:dyDescent="0.25">
      <c r="A75" s="137"/>
      <c r="B75" s="135"/>
      <c r="C75" s="135"/>
      <c r="D75" s="36" t="s">
        <v>150</v>
      </c>
      <c r="E75" s="37" t="s">
        <v>66</v>
      </c>
      <c r="F75" s="33">
        <v>800</v>
      </c>
      <c r="G75" s="137"/>
      <c r="H75" s="137"/>
    </row>
    <row r="76" spans="1:8" ht="42" customHeight="1" x14ac:dyDescent="0.25">
      <c r="A76" s="137">
        <v>2</v>
      </c>
      <c r="B76" s="135" t="s">
        <v>151</v>
      </c>
      <c r="C76" s="135" t="s">
        <v>13</v>
      </c>
      <c r="D76" s="40" t="s">
        <v>152</v>
      </c>
      <c r="E76" s="37" t="s">
        <v>153</v>
      </c>
      <c r="F76" s="33">
        <v>100</v>
      </c>
      <c r="G76" s="137">
        <f>F76+F77+F78</f>
        <v>500</v>
      </c>
      <c r="H76" s="137">
        <f>G76+G77+G78</f>
        <v>500</v>
      </c>
    </row>
    <row r="77" spans="1:8" ht="45" customHeight="1" x14ac:dyDescent="0.25">
      <c r="A77" s="137"/>
      <c r="B77" s="135"/>
      <c r="C77" s="135"/>
      <c r="D77" s="25" t="s">
        <v>53</v>
      </c>
      <c r="E77" s="37" t="s">
        <v>17</v>
      </c>
      <c r="F77" s="33">
        <v>200</v>
      </c>
      <c r="G77" s="137"/>
      <c r="H77" s="137"/>
    </row>
    <row r="78" spans="1:8" ht="26.25" x14ac:dyDescent="0.25">
      <c r="A78" s="137"/>
      <c r="B78" s="135"/>
      <c r="C78" s="135"/>
      <c r="D78" s="41" t="s">
        <v>154</v>
      </c>
      <c r="E78" s="42" t="s">
        <v>155</v>
      </c>
      <c r="F78" s="43">
        <v>200</v>
      </c>
      <c r="G78" s="137"/>
      <c r="H78" s="137"/>
    </row>
    <row r="79" spans="1:8" ht="43.5" customHeight="1" x14ac:dyDescent="0.25">
      <c r="A79" s="137">
        <v>3</v>
      </c>
      <c r="B79" s="135" t="s">
        <v>156</v>
      </c>
      <c r="C79" s="135" t="s">
        <v>13</v>
      </c>
      <c r="D79" s="40" t="s">
        <v>152</v>
      </c>
      <c r="E79" s="37" t="s">
        <v>153</v>
      </c>
      <c r="F79" s="33">
        <v>80</v>
      </c>
      <c r="G79" s="137">
        <f>SUM(F79:F80)</f>
        <v>160</v>
      </c>
      <c r="H79" s="137">
        <f>SUM(G79:G80)</f>
        <v>160</v>
      </c>
    </row>
    <row r="80" spans="1:8" ht="42.75" customHeight="1" x14ac:dyDescent="0.25">
      <c r="A80" s="137"/>
      <c r="B80" s="135"/>
      <c r="C80" s="135"/>
      <c r="D80" s="25" t="s">
        <v>53</v>
      </c>
      <c r="E80" s="37" t="s">
        <v>17</v>
      </c>
      <c r="F80" s="33">
        <v>80</v>
      </c>
      <c r="G80" s="137"/>
      <c r="H80" s="137"/>
    </row>
    <row r="81" spans="1:8" ht="15.75" customHeight="1" x14ac:dyDescent="0.25">
      <c r="A81" s="161" t="s">
        <v>68</v>
      </c>
      <c r="B81" s="161"/>
      <c r="C81" s="161"/>
      <c r="D81" s="161"/>
      <c r="E81" s="161"/>
      <c r="F81" s="161"/>
      <c r="G81" s="161"/>
      <c r="H81" s="29">
        <f>SUM(H70:H80)</f>
        <v>6060</v>
      </c>
    </row>
    <row r="82" spans="1:8" ht="15.75" customHeight="1" x14ac:dyDescent="0.25">
      <c r="A82" s="155" t="s">
        <v>69</v>
      </c>
      <c r="B82" s="155"/>
      <c r="C82" s="155"/>
      <c r="D82" s="155"/>
      <c r="E82" s="155"/>
      <c r="F82" s="155"/>
      <c r="G82" s="155"/>
      <c r="H82" s="155"/>
    </row>
    <row r="83" spans="1:8" ht="45" customHeight="1" x14ac:dyDescent="0.25">
      <c r="A83" s="134">
        <v>1</v>
      </c>
      <c r="B83" s="135" t="s">
        <v>70</v>
      </c>
      <c r="C83" s="135" t="s">
        <v>6</v>
      </c>
      <c r="D83" s="45" t="s">
        <v>157</v>
      </c>
      <c r="E83" s="46" t="s">
        <v>7</v>
      </c>
      <c r="F83" s="44">
        <v>45</v>
      </c>
      <c r="G83" s="136">
        <f>SUM(F83:F88)</f>
        <v>250</v>
      </c>
      <c r="H83" s="136">
        <f>G83</f>
        <v>250</v>
      </c>
    </row>
    <row r="84" spans="1:8" ht="45" customHeight="1" x14ac:dyDescent="0.25">
      <c r="A84" s="134"/>
      <c r="B84" s="135"/>
      <c r="C84" s="135"/>
      <c r="D84" s="45" t="s">
        <v>158</v>
      </c>
      <c r="E84" s="46" t="s">
        <v>8</v>
      </c>
      <c r="F84" s="44">
        <v>45</v>
      </c>
      <c r="G84" s="136"/>
      <c r="H84" s="136"/>
    </row>
    <row r="85" spans="1:8" ht="45" customHeight="1" x14ac:dyDescent="0.25">
      <c r="A85" s="134"/>
      <c r="B85" s="135"/>
      <c r="C85" s="135"/>
      <c r="D85" s="45" t="s">
        <v>159</v>
      </c>
      <c r="E85" s="47" t="s">
        <v>9</v>
      </c>
      <c r="F85" s="44">
        <v>30</v>
      </c>
      <c r="G85" s="136"/>
      <c r="H85" s="136"/>
    </row>
    <row r="86" spans="1:8" ht="45" customHeight="1" x14ac:dyDescent="0.25">
      <c r="A86" s="134"/>
      <c r="B86" s="135"/>
      <c r="C86" s="135"/>
      <c r="D86" s="45" t="s">
        <v>160</v>
      </c>
      <c r="E86" s="46" t="s">
        <v>10</v>
      </c>
      <c r="F86" s="44">
        <v>45</v>
      </c>
      <c r="G86" s="136"/>
      <c r="H86" s="136"/>
    </row>
    <row r="87" spans="1:8" ht="48.75" x14ac:dyDescent="0.25">
      <c r="A87" s="134"/>
      <c r="B87" s="135"/>
      <c r="C87" s="135"/>
      <c r="D87" s="45" t="s">
        <v>161</v>
      </c>
      <c r="E87" s="46" t="s">
        <v>11</v>
      </c>
      <c r="F87" s="44">
        <v>45</v>
      </c>
      <c r="G87" s="136"/>
      <c r="H87" s="136"/>
    </row>
    <row r="88" spans="1:8" ht="42.75" customHeight="1" x14ac:dyDescent="0.25">
      <c r="A88" s="134"/>
      <c r="B88" s="135"/>
      <c r="C88" s="135"/>
      <c r="D88" s="45" t="s">
        <v>162</v>
      </c>
      <c r="E88" s="48" t="s">
        <v>12</v>
      </c>
      <c r="F88" s="44">
        <v>40</v>
      </c>
      <c r="G88" s="136"/>
      <c r="H88" s="136"/>
    </row>
    <row r="89" spans="1:8" ht="15.75" x14ac:dyDescent="0.25">
      <c r="A89" s="162" t="s">
        <v>71</v>
      </c>
      <c r="B89" s="162"/>
      <c r="C89" s="162"/>
      <c r="D89" s="162"/>
      <c r="E89" s="162"/>
      <c r="F89" s="162"/>
      <c r="G89" s="162"/>
      <c r="H89" s="7">
        <f>SUM(H83:H88)</f>
        <v>250</v>
      </c>
    </row>
    <row r="90" spans="1:8" ht="15.75" x14ac:dyDescent="0.25">
      <c r="A90" s="155" t="s">
        <v>72</v>
      </c>
      <c r="B90" s="155"/>
      <c r="C90" s="155"/>
      <c r="D90" s="155"/>
      <c r="E90" s="155"/>
      <c r="F90" s="155"/>
      <c r="G90" s="155"/>
      <c r="H90" s="155"/>
    </row>
    <row r="91" spans="1:8" ht="45" customHeight="1" x14ac:dyDescent="0.25">
      <c r="A91" s="134">
        <v>1</v>
      </c>
      <c r="B91" s="135" t="s">
        <v>163</v>
      </c>
      <c r="C91" s="137" t="s">
        <v>13</v>
      </c>
      <c r="D91" s="49" t="s">
        <v>73</v>
      </c>
      <c r="E91" s="50" t="s">
        <v>74</v>
      </c>
      <c r="F91" s="44">
        <v>2100</v>
      </c>
      <c r="G91" s="136">
        <f>SUM(F91:F93)</f>
        <v>4300</v>
      </c>
      <c r="H91" s="136">
        <f>G91</f>
        <v>4300</v>
      </c>
    </row>
    <row r="92" spans="1:8" ht="31.5" customHeight="1" x14ac:dyDescent="0.25">
      <c r="A92" s="134"/>
      <c r="B92" s="135"/>
      <c r="C92" s="137"/>
      <c r="D92" s="49" t="s">
        <v>75</v>
      </c>
      <c r="E92" s="50" t="s">
        <v>76</v>
      </c>
      <c r="F92" s="44">
        <v>1200</v>
      </c>
      <c r="G92" s="137"/>
      <c r="H92" s="137"/>
    </row>
    <row r="93" spans="1:8" ht="33" customHeight="1" x14ac:dyDescent="0.25">
      <c r="A93" s="134"/>
      <c r="B93" s="135"/>
      <c r="C93" s="137"/>
      <c r="D93" s="49" t="s">
        <v>77</v>
      </c>
      <c r="E93" s="50" t="s">
        <v>78</v>
      </c>
      <c r="F93" s="44">
        <v>1000</v>
      </c>
      <c r="G93" s="137"/>
      <c r="H93" s="137"/>
    </row>
    <row r="94" spans="1:8" ht="45.75" customHeight="1" x14ac:dyDescent="0.25">
      <c r="A94" s="134">
        <v>2</v>
      </c>
      <c r="B94" s="135" t="s">
        <v>164</v>
      </c>
      <c r="C94" s="137" t="s">
        <v>6</v>
      </c>
      <c r="D94" s="51" t="s">
        <v>165</v>
      </c>
      <c r="E94" s="42" t="s">
        <v>166</v>
      </c>
      <c r="F94" s="43">
        <v>1100</v>
      </c>
      <c r="G94" s="136">
        <f>SUM(F94:F96)</f>
        <v>3200</v>
      </c>
      <c r="H94" s="136">
        <f>G94+G97</f>
        <v>5300</v>
      </c>
    </row>
    <row r="95" spans="1:8" ht="41.45" customHeight="1" x14ac:dyDescent="0.25">
      <c r="A95" s="134"/>
      <c r="B95" s="135"/>
      <c r="C95" s="137"/>
      <c r="D95" s="52" t="s">
        <v>167</v>
      </c>
      <c r="E95" s="42" t="s">
        <v>168</v>
      </c>
      <c r="F95" s="43">
        <v>900</v>
      </c>
      <c r="G95" s="137"/>
      <c r="H95" s="137"/>
    </row>
    <row r="96" spans="1:8" ht="47.25" customHeight="1" x14ac:dyDescent="0.25">
      <c r="A96" s="134"/>
      <c r="B96" s="135"/>
      <c r="C96" s="137"/>
      <c r="D96" s="52" t="s">
        <v>169</v>
      </c>
      <c r="E96" s="42" t="s">
        <v>170</v>
      </c>
      <c r="F96" s="43">
        <v>1200</v>
      </c>
      <c r="G96" s="137"/>
      <c r="H96" s="137"/>
    </row>
    <row r="97" spans="1:8" ht="40.5" customHeight="1" x14ac:dyDescent="0.25">
      <c r="A97" s="134"/>
      <c r="B97" s="135"/>
      <c r="C97" s="137" t="s">
        <v>13</v>
      </c>
      <c r="D97" s="40" t="s">
        <v>152</v>
      </c>
      <c r="E97" s="34" t="s">
        <v>153</v>
      </c>
      <c r="F97" s="33">
        <v>800</v>
      </c>
      <c r="G97" s="136">
        <f>SUM(F97:F100)</f>
        <v>2100</v>
      </c>
      <c r="H97" s="137"/>
    </row>
    <row r="98" spans="1:8" ht="26.25" x14ac:dyDescent="0.25">
      <c r="A98" s="134"/>
      <c r="B98" s="135"/>
      <c r="C98" s="137"/>
      <c r="D98" s="41" t="s">
        <v>171</v>
      </c>
      <c r="E98" s="51" t="s">
        <v>172</v>
      </c>
      <c r="F98" s="43">
        <v>300</v>
      </c>
      <c r="G98" s="137"/>
      <c r="H98" s="137"/>
    </row>
    <row r="99" spans="1:8" ht="26.25" x14ac:dyDescent="0.25">
      <c r="A99" s="134"/>
      <c r="B99" s="135"/>
      <c r="C99" s="137"/>
      <c r="D99" s="41" t="s">
        <v>173</v>
      </c>
      <c r="E99" s="51" t="s">
        <v>174</v>
      </c>
      <c r="F99" s="43">
        <v>500</v>
      </c>
      <c r="G99" s="137"/>
      <c r="H99" s="137"/>
    </row>
    <row r="100" spans="1:8" x14ac:dyDescent="0.25">
      <c r="A100" s="134"/>
      <c r="B100" s="135"/>
      <c r="C100" s="137"/>
      <c r="D100" s="53" t="s">
        <v>175</v>
      </c>
      <c r="E100" s="34" t="s">
        <v>176</v>
      </c>
      <c r="F100" s="33">
        <v>500</v>
      </c>
      <c r="G100" s="137"/>
      <c r="H100" s="137"/>
    </row>
    <row r="101" spans="1:8" x14ac:dyDescent="0.25">
      <c r="A101" s="161" t="s">
        <v>79</v>
      </c>
      <c r="B101" s="161"/>
      <c r="C101" s="161"/>
      <c r="D101" s="161"/>
      <c r="E101" s="161"/>
      <c r="F101" s="161"/>
      <c r="G101" s="161"/>
      <c r="H101" s="8">
        <f>SUM(H91:H100)</f>
        <v>9600</v>
      </c>
    </row>
    <row r="102" spans="1:8" ht="15.75" x14ac:dyDescent="0.25">
      <c r="A102" s="155" t="s">
        <v>80</v>
      </c>
      <c r="B102" s="155"/>
      <c r="C102" s="155"/>
      <c r="D102" s="155"/>
      <c r="E102" s="155"/>
      <c r="F102" s="155"/>
      <c r="G102" s="155"/>
      <c r="H102" s="155"/>
    </row>
    <row r="103" spans="1:8" ht="41.25" customHeight="1" x14ac:dyDescent="0.25">
      <c r="A103" s="134">
        <v>1</v>
      </c>
      <c r="B103" s="135" t="s">
        <v>81</v>
      </c>
      <c r="C103" s="137" t="s">
        <v>13</v>
      </c>
      <c r="D103" s="49" t="s">
        <v>73</v>
      </c>
      <c r="E103" s="49" t="s">
        <v>74</v>
      </c>
      <c r="F103" s="44">
        <v>2000</v>
      </c>
      <c r="G103" s="136">
        <f>SUM(F103:F105)</f>
        <v>4000</v>
      </c>
      <c r="H103" s="136">
        <f>SUM(G103)</f>
        <v>4000</v>
      </c>
    </row>
    <row r="104" spans="1:8" ht="25.5" x14ac:dyDescent="0.25">
      <c r="A104" s="134"/>
      <c r="B104" s="135"/>
      <c r="C104" s="137"/>
      <c r="D104" s="49" t="s">
        <v>75</v>
      </c>
      <c r="E104" s="49" t="s">
        <v>82</v>
      </c>
      <c r="F104" s="44">
        <v>1100</v>
      </c>
      <c r="G104" s="137"/>
      <c r="H104" s="137"/>
    </row>
    <row r="105" spans="1:8" ht="25.5" x14ac:dyDescent="0.25">
      <c r="A105" s="134"/>
      <c r="B105" s="135"/>
      <c r="C105" s="137"/>
      <c r="D105" s="49" t="s">
        <v>77</v>
      </c>
      <c r="E105" s="49" t="s">
        <v>83</v>
      </c>
      <c r="F105" s="44">
        <v>900</v>
      </c>
      <c r="G105" s="137"/>
      <c r="H105" s="137"/>
    </row>
    <row r="106" spans="1:8" x14ac:dyDescent="0.25">
      <c r="A106" s="161" t="s">
        <v>84</v>
      </c>
      <c r="B106" s="161"/>
      <c r="C106" s="161"/>
      <c r="D106" s="161"/>
      <c r="E106" s="161"/>
      <c r="F106" s="161"/>
      <c r="G106" s="161"/>
      <c r="H106" s="9">
        <f>H103</f>
        <v>4000</v>
      </c>
    </row>
    <row r="107" spans="1:8" ht="15.75" x14ac:dyDescent="0.25">
      <c r="A107" s="154" t="s">
        <v>85</v>
      </c>
      <c r="B107" s="154"/>
      <c r="C107" s="154"/>
      <c r="D107" s="154"/>
      <c r="E107" s="154"/>
      <c r="F107" s="154"/>
      <c r="G107" s="154"/>
      <c r="H107" s="154"/>
    </row>
    <row r="108" spans="1:8" ht="38.25" hidden="1" x14ac:dyDescent="0.25">
      <c r="A108" s="134">
        <v>1</v>
      </c>
      <c r="B108" s="159" t="s">
        <v>86</v>
      </c>
      <c r="C108" s="160" t="s">
        <v>13</v>
      </c>
      <c r="D108" s="10" t="s">
        <v>87</v>
      </c>
      <c r="E108" s="11" t="s">
        <v>88</v>
      </c>
      <c r="F108" s="12">
        <v>2000</v>
      </c>
      <c r="G108" s="156">
        <v>0</v>
      </c>
      <c r="H108" s="156">
        <f>G108</f>
        <v>0</v>
      </c>
    </row>
    <row r="109" spans="1:8" ht="25.5" hidden="1" x14ac:dyDescent="0.25">
      <c r="A109" s="134"/>
      <c r="B109" s="159"/>
      <c r="C109" s="160"/>
      <c r="D109" s="10" t="s">
        <v>89</v>
      </c>
      <c r="E109" s="11" t="s">
        <v>90</v>
      </c>
      <c r="F109" s="12">
        <v>1100</v>
      </c>
      <c r="G109" s="156"/>
      <c r="H109" s="156"/>
    </row>
    <row r="110" spans="1:8" ht="25.5" hidden="1" x14ac:dyDescent="0.25">
      <c r="A110" s="134"/>
      <c r="B110" s="159"/>
      <c r="C110" s="160"/>
      <c r="D110" s="10" t="s">
        <v>91</v>
      </c>
      <c r="E110" s="11" t="s">
        <v>78</v>
      </c>
      <c r="F110" s="12">
        <v>900</v>
      </c>
      <c r="G110" s="156"/>
      <c r="H110" s="156"/>
    </row>
    <row r="111" spans="1:8" ht="25.5" hidden="1" x14ac:dyDescent="0.25">
      <c r="A111" s="134">
        <v>2</v>
      </c>
      <c r="B111" s="159" t="s">
        <v>92</v>
      </c>
      <c r="C111" s="158" t="s">
        <v>6</v>
      </c>
      <c r="D111" s="13" t="s">
        <v>93</v>
      </c>
      <c r="E111" s="14" t="s">
        <v>50</v>
      </c>
      <c r="F111" s="4">
        <v>220</v>
      </c>
      <c r="G111" s="157">
        <v>0</v>
      </c>
      <c r="H111" s="156">
        <f>G111</f>
        <v>0</v>
      </c>
    </row>
    <row r="112" spans="1:8" ht="25.5" hidden="1" x14ac:dyDescent="0.25">
      <c r="A112" s="134"/>
      <c r="B112" s="159"/>
      <c r="C112" s="158"/>
      <c r="D112" s="13" t="s">
        <v>94</v>
      </c>
      <c r="E112" s="3" t="s">
        <v>95</v>
      </c>
      <c r="F112" s="4">
        <v>220</v>
      </c>
      <c r="G112" s="157"/>
      <c r="H112" s="156"/>
    </row>
    <row r="113" spans="1:11" ht="38.25" hidden="1" x14ac:dyDescent="0.25">
      <c r="A113" s="134"/>
      <c r="B113" s="159"/>
      <c r="C113" s="158"/>
      <c r="D113" s="13" t="s">
        <v>96</v>
      </c>
      <c r="E113" s="14" t="s">
        <v>34</v>
      </c>
      <c r="F113" s="4">
        <v>220</v>
      </c>
      <c r="G113" s="157"/>
      <c r="H113" s="156"/>
    </row>
    <row r="114" spans="1:11" ht="25.5" x14ac:dyDescent="0.25">
      <c r="A114" s="134">
        <v>1</v>
      </c>
      <c r="B114" s="135" t="s">
        <v>177</v>
      </c>
      <c r="C114" s="135" t="s">
        <v>13</v>
      </c>
      <c r="D114" s="54" t="s">
        <v>178</v>
      </c>
      <c r="E114" s="55" t="s">
        <v>97</v>
      </c>
      <c r="F114" s="44">
        <v>50</v>
      </c>
      <c r="G114" s="136">
        <f>SUM(F114:F118)</f>
        <v>190</v>
      </c>
      <c r="H114" s="136">
        <f>G114</f>
        <v>190</v>
      </c>
      <c r="K114" t="s">
        <v>179</v>
      </c>
    </row>
    <row r="115" spans="1:11" ht="41.25" customHeight="1" x14ac:dyDescent="0.25">
      <c r="A115" s="134"/>
      <c r="B115" s="135"/>
      <c r="C115" s="135"/>
      <c r="D115" s="15" t="s">
        <v>98</v>
      </c>
      <c r="E115" s="55" t="s">
        <v>15</v>
      </c>
      <c r="F115" s="44">
        <v>30</v>
      </c>
      <c r="G115" s="137"/>
      <c r="H115" s="137"/>
    </row>
    <row r="116" spans="1:11" ht="41.25" customHeight="1" x14ac:dyDescent="0.25">
      <c r="A116" s="134"/>
      <c r="B116" s="135"/>
      <c r="C116" s="135"/>
      <c r="D116" s="15" t="s">
        <v>99</v>
      </c>
      <c r="E116" s="55" t="s">
        <v>17</v>
      </c>
      <c r="F116" s="44">
        <v>30</v>
      </c>
      <c r="G116" s="137"/>
      <c r="H116" s="137"/>
    </row>
    <row r="117" spans="1:11" ht="27.75" customHeight="1" x14ac:dyDescent="0.25">
      <c r="A117" s="134"/>
      <c r="B117" s="135"/>
      <c r="C117" s="135"/>
      <c r="D117" s="56" t="s">
        <v>180</v>
      </c>
      <c r="E117" s="55" t="s">
        <v>100</v>
      </c>
      <c r="F117" s="44">
        <v>50</v>
      </c>
      <c r="G117" s="137"/>
      <c r="H117" s="137"/>
    </row>
    <row r="118" spans="1:11" ht="38.25" x14ac:dyDescent="0.25">
      <c r="A118" s="134"/>
      <c r="B118" s="135"/>
      <c r="C118" s="135"/>
      <c r="D118" s="56" t="s">
        <v>181</v>
      </c>
      <c r="E118" s="55" t="s">
        <v>101</v>
      </c>
      <c r="F118" s="44">
        <v>30</v>
      </c>
      <c r="G118" s="137"/>
      <c r="H118" s="137"/>
    </row>
    <row r="119" spans="1:11" x14ac:dyDescent="0.25">
      <c r="A119" s="133" t="s">
        <v>182</v>
      </c>
      <c r="B119" s="133"/>
      <c r="C119" s="133"/>
      <c r="D119" s="133"/>
      <c r="E119" s="133"/>
      <c r="F119" s="133"/>
      <c r="G119" s="133"/>
      <c r="H119" s="102">
        <f>H114+H111+H108</f>
        <v>190</v>
      </c>
      <c r="J119" s="5"/>
      <c r="K119" s="5"/>
    </row>
    <row r="120" spans="1:11" ht="15.75" x14ac:dyDescent="0.25">
      <c r="A120" s="154" t="s">
        <v>183</v>
      </c>
      <c r="B120" s="154"/>
      <c r="C120" s="154"/>
      <c r="D120" s="154"/>
      <c r="E120" s="154"/>
      <c r="F120" s="154"/>
      <c r="G120" s="154"/>
      <c r="H120" s="154"/>
      <c r="J120" s="5"/>
      <c r="K120" s="5"/>
    </row>
    <row r="121" spans="1:11" ht="41.25" customHeight="1" x14ac:dyDescent="0.25">
      <c r="A121" s="109">
        <v>1</v>
      </c>
      <c r="B121" s="135" t="s">
        <v>184</v>
      </c>
      <c r="C121" s="174" t="s">
        <v>13</v>
      </c>
      <c r="D121" s="6" t="s">
        <v>53</v>
      </c>
      <c r="E121" s="16" t="s">
        <v>17</v>
      </c>
      <c r="F121" s="38">
        <v>50</v>
      </c>
      <c r="G121" s="143">
        <f>SUM(F121:F123)</f>
        <v>150</v>
      </c>
      <c r="H121" s="143">
        <v>150</v>
      </c>
      <c r="J121" s="5"/>
      <c r="K121" s="5"/>
    </row>
    <row r="122" spans="1:11" ht="25.5" x14ac:dyDescent="0.25">
      <c r="A122" s="109"/>
      <c r="B122" s="135"/>
      <c r="C122" s="174"/>
      <c r="D122" s="54" t="s">
        <v>185</v>
      </c>
      <c r="E122" s="55" t="s">
        <v>186</v>
      </c>
      <c r="F122" s="38">
        <v>50</v>
      </c>
      <c r="G122" s="143"/>
      <c r="H122" s="143"/>
      <c r="J122" s="5"/>
      <c r="K122" s="5"/>
    </row>
    <row r="123" spans="1:11" ht="25.5" x14ac:dyDescent="0.25">
      <c r="A123" s="109"/>
      <c r="B123" s="135"/>
      <c r="C123" s="174"/>
      <c r="D123" s="37" t="s">
        <v>187</v>
      </c>
      <c r="E123" s="37" t="s">
        <v>188</v>
      </c>
      <c r="F123" s="38">
        <v>50</v>
      </c>
      <c r="G123" s="143"/>
      <c r="H123" s="143"/>
      <c r="J123" s="5"/>
      <c r="K123" s="5"/>
    </row>
    <row r="124" spans="1:11" x14ac:dyDescent="0.25">
      <c r="A124" s="175" t="s">
        <v>189</v>
      </c>
      <c r="B124" s="175"/>
      <c r="C124" s="175"/>
      <c r="D124" s="175"/>
      <c r="E124" s="175"/>
      <c r="F124" s="175"/>
      <c r="G124" s="175"/>
      <c r="H124" s="17">
        <v>150</v>
      </c>
      <c r="J124" s="5"/>
      <c r="K124" s="5"/>
    </row>
    <row r="125" spans="1:11" x14ac:dyDescent="0.25">
      <c r="A125" s="140" t="s">
        <v>190</v>
      </c>
      <c r="B125" s="140"/>
      <c r="C125" s="140"/>
      <c r="D125" s="140"/>
      <c r="E125" s="140"/>
      <c r="F125" s="140"/>
      <c r="G125" s="140"/>
      <c r="H125" s="26">
        <f>H124+H119+H106+H101+H89+H81+H68</f>
        <v>34370</v>
      </c>
      <c r="J125" s="5"/>
      <c r="K125" s="5"/>
    </row>
    <row r="126" spans="1:11" ht="15.75" thickBot="1" x14ac:dyDescent="0.3">
      <c r="A126" s="232" t="s">
        <v>191</v>
      </c>
      <c r="B126" s="232"/>
      <c r="C126" s="232"/>
      <c r="D126" s="232"/>
      <c r="E126" s="232"/>
      <c r="F126" s="232"/>
      <c r="G126" s="232"/>
      <c r="H126" s="26">
        <v>34370</v>
      </c>
      <c r="J126" s="5"/>
      <c r="K126" s="5"/>
    </row>
    <row r="127" spans="1:11" ht="15.75" thickBot="1" x14ac:dyDescent="0.3">
      <c r="A127" s="141" t="s">
        <v>192</v>
      </c>
      <c r="B127" s="142"/>
      <c r="C127" s="142"/>
      <c r="D127" s="142"/>
      <c r="E127" s="142"/>
      <c r="F127" s="142"/>
      <c r="G127" s="142"/>
      <c r="H127" s="101">
        <f>2*H125</f>
        <v>68740</v>
      </c>
      <c r="J127" s="5"/>
      <c r="K127" s="5"/>
    </row>
    <row r="128" spans="1:11" ht="15.75" x14ac:dyDescent="0.25">
      <c r="A128" s="138" t="s">
        <v>193</v>
      </c>
      <c r="B128" s="138"/>
      <c r="C128" s="138"/>
      <c r="D128" s="138"/>
      <c r="E128" s="138"/>
      <c r="F128" s="138"/>
      <c r="G128" s="139"/>
      <c r="H128" s="139"/>
    </row>
    <row r="129" spans="1:8" ht="25.5" x14ac:dyDescent="0.25">
      <c r="A129" s="112">
        <v>1</v>
      </c>
      <c r="B129" s="110" t="s">
        <v>194</v>
      </c>
      <c r="C129" s="143" t="s">
        <v>6</v>
      </c>
      <c r="D129" s="52" t="s">
        <v>195</v>
      </c>
      <c r="E129" s="42" t="s">
        <v>196</v>
      </c>
      <c r="F129" s="61">
        <v>960</v>
      </c>
      <c r="G129" s="113">
        <f>SUM(F129:F134)</f>
        <v>6340</v>
      </c>
      <c r="H129" s="242">
        <f>SUM(G129:G192)</f>
        <v>24312</v>
      </c>
    </row>
    <row r="130" spans="1:8" ht="25.5" x14ac:dyDescent="0.25">
      <c r="A130" s="112"/>
      <c r="B130" s="110"/>
      <c r="C130" s="143"/>
      <c r="D130" s="52" t="s">
        <v>197</v>
      </c>
      <c r="E130" s="42" t="s">
        <v>198</v>
      </c>
      <c r="F130" s="61">
        <v>960</v>
      </c>
      <c r="G130" s="114"/>
      <c r="H130" s="243"/>
    </row>
    <row r="131" spans="1:8" ht="25.5" x14ac:dyDescent="0.25">
      <c r="A131" s="112"/>
      <c r="B131" s="110"/>
      <c r="C131" s="143"/>
      <c r="D131" s="52" t="s">
        <v>199</v>
      </c>
      <c r="E131" s="42" t="s">
        <v>200</v>
      </c>
      <c r="F131" s="61">
        <v>1260</v>
      </c>
      <c r="G131" s="114"/>
      <c r="H131" s="243"/>
    </row>
    <row r="132" spans="1:8" ht="25.5" x14ac:dyDescent="0.25">
      <c r="A132" s="112"/>
      <c r="B132" s="110"/>
      <c r="C132" s="143"/>
      <c r="D132" s="52" t="s">
        <v>201</v>
      </c>
      <c r="E132" s="42" t="s">
        <v>202</v>
      </c>
      <c r="F132" s="61">
        <v>1260</v>
      </c>
      <c r="G132" s="114"/>
      <c r="H132" s="243"/>
    </row>
    <row r="133" spans="1:8" ht="25.5" x14ac:dyDescent="0.25">
      <c r="A133" s="112"/>
      <c r="B133" s="110"/>
      <c r="C133" s="143"/>
      <c r="D133" s="52" t="s">
        <v>203</v>
      </c>
      <c r="E133" s="42" t="s">
        <v>204</v>
      </c>
      <c r="F133" s="61">
        <v>1200</v>
      </c>
      <c r="G133" s="114"/>
      <c r="H133" s="243"/>
    </row>
    <row r="134" spans="1:8" ht="25.5" x14ac:dyDescent="0.25">
      <c r="A134" s="112"/>
      <c r="B134" s="110"/>
      <c r="C134" s="143"/>
      <c r="D134" s="62" t="s">
        <v>205</v>
      </c>
      <c r="E134" s="42" t="s">
        <v>206</v>
      </c>
      <c r="F134" s="63">
        <v>700</v>
      </c>
      <c r="G134" s="114"/>
      <c r="H134" s="243"/>
    </row>
    <row r="135" spans="1:8" ht="36" x14ac:dyDescent="0.25">
      <c r="A135" s="112"/>
      <c r="B135" s="110"/>
      <c r="C135" s="144" t="s">
        <v>13</v>
      </c>
      <c r="D135" s="36" t="s">
        <v>207</v>
      </c>
      <c r="E135" s="58" t="s">
        <v>208</v>
      </c>
      <c r="F135" s="33">
        <v>480</v>
      </c>
      <c r="G135" s="113">
        <f>SUM(F135:F140)</f>
        <v>10586</v>
      </c>
      <c r="H135" s="243"/>
    </row>
    <row r="136" spans="1:8" ht="48" x14ac:dyDescent="0.25">
      <c r="A136" s="112"/>
      <c r="B136" s="110"/>
      <c r="C136" s="145"/>
      <c r="D136" s="36" t="s">
        <v>209</v>
      </c>
      <c r="E136" s="58" t="s">
        <v>210</v>
      </c>
      <c r="F136" s="66">
        <v>250</v>
      </c>
      <c r="G136" s="114"/>
      <c r="H136" s="243"/>
    </row>
    <row r="137" spans="1:8" ht="25.5" x14ac:dyDescent="0.25">
      <c r="A137" s="112"/>
      <c r="B137" s="110"/>
      <c r="C137" s="145"/>
      <c r="D137" s="36" t="s">
        <v>211</v>
      </c>
      <c r="E137" s="58" t="s">
        <v>212</v>
      </c>
      <c r="F137" s="66">
        <v>6300</v>
      </c>
      <c r="G137" s="114"/>
      <c r="H137" s="243"/>
    </row>
    <row r="138" spans="1:8" ht="25.5" x14ac:dyDescent="0.25">
      <c r="A138" s="112"/>
      <c r="B138" s="110"/>
      <c r="C138" s="145"/>
      <c r="D138" s="36" t="s">
        <v>213</v>
      </c>
      <c r="E138" s="58" t="s">
        <v>214</v>
      </c>
      <c r="F138" s="66">
        <v>2900</v>
      </c>
      <c r="G138" s="114"/>
      <c r="H138" s="243"/>
    </row>
    <row r="139" spans="1:8" ht="25.5" x14ac:dyDescent="0.25">
      <c r="A139" s="112"/>
      <c r="B139" s="110"/>
      <c r="C139" s="145"/>
      <c r="D139" s="49" t="s">
        <v>77</v>
      </c>
      <c r="E139" s="50" t="s">
        <v>215</v>
      </c>
      <c r="F139" s="66">
        <v>640</v>
      </c>
      <c r="G139" s="114"/>
      <c r="H139" s="243"/>
    </row>
    <row r="140" spans="1:8" ht="25.5" customHeight="1" x14ac:dyDescent="0.25">
      <c r="A140" s="112"/>
      <c r="B140" s="110"/>
      <c r="C140" s="146"/>
      <c r="D140" s="59" t="s">
        <v>216</v>
      </c>
      <c r="E140" s="50" t="s">
        <v>217</v>
      </c>
      <c r="F140" s="67">
        <v>16</v>
      </c>
      <c r="G140" s="114"/>
      <c r="H140" s="243"/>
    </row>
    <row r="141" spans="1:8" ht="36" x14ac:dyDescent="0.25">
      <c r="A141" s="112"/>
      <c r="B141" s="110"/>
      <c r="C141" s="147" t="s">
        <v>20</v>
      </c>
      <c r="D141" s="25" t="s">
        <v>218</v>
      </c>
      <c r="E141" s="47" t="s">
        <v>219</v>
      </c>
      <c r="F141" s="33">
        <v>260</v>
      </c>
      <c r="G141" s="150">
        <f>SUM(F141:F147)</f>
        <v>1840</v>
      </c>
      <c r="H141" s="243"/>
    </row>
    <row r="142" spans="1:8" ht="47.25" customHeight="1" x14ac:dyDescent="0.25">
      <c r="A142" s="112"/>
      <c r="B142" s="110"/>
      <c r="C142" s="148"/>
      <c r="D142" s="25" t="s">
        <v>220</v>
      </c>
      <c r="E142" s="47" t="s">
        <v>221</v>
      </c>
      <c r="F142" s="33">
        <v>180</v>
      </c>
      <c r="G142" s="151"/>
      <c r="H142" s="243"/>
    </row>
    <row r="143" spans="1:8" ht="36" x14ac:dyDescent="0.25">
      <c r="A143" s="112"/>
      <c r="B143" s="110"/>
      <c r="C143" s="148"/>
      <c r="D143" s="34" t="s">
        <v>222</v>
      </c>
      <c r="E143" s="47" t="s">
        <v>223</v>
      </c>
      <c r="F143" s="33">
        <v>70</v>
      </c>
      <c r="G143" s="151"/>
      <c r="H143" s="243"/>
    </row>
    <row r="144" spans="1:8" ht="36" x14ac:dyDescent="0.25">
      <c r="A144" s="112"/>
      <c r="B144" s="110"/>
      <c r="C144" s="148"/>
      <c r="D144" s="25" t="s">
        <v>224</v>
      </c>
      <c r="E144" s="47" t="s">
        <v>225</v>
      </c>
      <c r="F144" s="33">
        <v>170</v>
      </c>
      <c r="G144" s="151"/>
      <c r="H144" s="243"/>
    </row>
    <row r="145" spans="1:8" ht="21" customHeight="1" x14ac:dyDescent="0.25">
      <c r="A145" s="112"/>
      <c r="B145" s="110"/>
      <c r="C145" s="148"/>
      <c r="D145" s="25" t="s">
        <v>226</v>
      </c>
      <c r="E145" s="60" t="s">
        <v>227</v>
      </c>
      <c r="F145" s="33">
        <v>160</v>
      </c>
      <c r="G145" s="151"/>
      <c r="H145" s="243"/>
    </row>
    <row r="146" spans="1:8" ht="36" x14ac:dyDescent="0.25">
      <c r="A146" s="112"/>
      <c r="B146" s="110"/>
      <c r="C146" s="148"/>
      <c r="D146" s="25" t="s">
        <v>228</v>
      </c>
      <c r="E146" s="47" t="s">
        <v>229</v>
      </c>
      <c r="F146" s="33">
        <v>600</v>
      </c>
      <c r="G146" s="151"/>
      <c r="H146" s="243"/>
    </row>
    <row r="147" spans="1:8" ht="27" customHeight="1" x14ac:dyDescent="0.25">
      <c r="A147" s="112"/>
      <c r="B147" s="110"/>
      <c r="C147" s="149"/>
      <c r="D147" s="25" t="s">
        <v>230</v>
      </c>
      <c r="E147" s="47" t="s">
        <v>231</v>
      </c>
      <c r="F147" s="33">
        <v>400</v>
      </c>
      <c r="G147" s="152"/>
      <c r="H147" s="243"/>
    </row>
    <row r="148" spans="1:8" ht="43.15" customHeight="1" x14ac:dyDescent="0.25">
      <c r="A148" s="109">
        <v>2</v>
      </c>
      <c r="B148" s="111" t="s">
        <v>232</v>
      </c>
      <c r="C148" s="147" t="s">
        <v>6</v>
      </c>
      <c r="D148" s="25" t="s">
        <v>233</v>
      </c>
      <c r="E148" s="37" t="s">
        <v>62</v>
      </c>
      <c r="F148" s="33">
        <v>440</v>
      </c>
      <c r="G148" s="153">
        <f>SUM(F148:F152)</f>
        <v>1770</v>
      </c>
      <c r="H148" s="243"/>
    </row>
    <row r="149" spans="1:8" ht="43.15" customHeight="1" x14ac:dyDescent="0.25">
      <c r="A149" s="109"/>
      <c r="B149" s="111"/>
      <c r="C149" s="148"/>
      <c r="D149" s="25" t="s">
        <v>234</v>
      </c>
      <c r="E149" s="37" t="s">
        <v>235</v>
      </c>
      <c r="F149" s="33">
        <v>440</v>
      </c>
      <c r="G149" s="145"/>
      <c r="H149" s="243"/>
    </row>
    <row r="150" spans="1:8" ht="41.45" customHeight="1" x14ac:dyDescent="0.25">
      <c r="A150" s="109"/>
      <c r="B150" s="111"/>
      <c r="C150" s="148"/>
      <c r="D150" s="25" t="s">
        <v>236</v>
      </c>
      <c r="E150" s="37" t="s">
        <v>237</v>
      </c>
      <c r="F150" s="33">
        <v>270</v>
      </c>
      <c r="G150" s="145"/>
      <c r="H150" s="243"/>
    </row>
    <row r="151" spans="1:8" ht="47.45" customHeight="1" x14ac:dyDescent="0.25">
      <c r="A151" s="109"/>
      <c r="B151" s="111"/>
      <c r="C151" s="148"/>
      <c r="D151" s="25" t="s">
        <v>238</v>
      </c>
      <c r="E151" s="37" t="s">
        <v>239</v>
      </c>
      <c r="F151" s="33">
        <v>350</v>
      </c>
      <c r="G151" s="145"/>
      <c r="H151" s="243"/>
    </row>
    <row r="152" spans="1:8" ht="45.6" customHeight="1" x14ac:dyDescent="0.25">
      <c r="A152" s="109"/>
      <c r="B152" s="111"/>
      <c r="C152" s="149"/>
      <c r="D152" s="25" t="s">
        <v>240</v>
      </c>
      <c r="E152" s="73" t="s">
        <v>241</v>
      </c>
      <c r="F152" s="33">
        <v>270</v>
      </c>
      <c r="G152" s="146"/>
      <c r="H152" s="243"/>
    </row>
    <row r="153" spans="1:8" ht="43.9" customHeight="1" x14ac:dyDescent="0.25">
      <c r="A153" s="109">
        <v>3</v>
      </c>
      <c r="B153" s="110" t="s">
        <v>242</v>
      </c>
      <c r="C153" s="147" t="s">
        <v>13</v>
      </c>
      <c r="D153" s="22" t="s">
        <v>243</v>
      </c>
      <c r="E153" s="69" t="s">
        <v>244</v>
      </c>
      <c r="F153" s="70">
        <v>180</v>
      </c>
      <c r="G153" s="144">
        <f>SUM(F153:F160)</f>
        <v>1320</v>
      </c>
      <c r="H153" s="243"/>
    </row>
    <row r="154" spans="1:8" ht="45.75" customHeight="1" x14ac:dyDescent="0.25">
      <c r="A154" s="109"/>
      <c r="B154" s="110"/>
      <c r="C154" s="148"/>
      <c r="D154" s="22" t="s">
        <v>245</v>
      </c>
      <c r="E154" s="69" t="s">
        <v>246</v>
      </c>
      <c r="F154" s="70">
        <v>180</v>
      </c>
      <c r="G154" s="145"/>
      <c r="H154" s="243"/>
    </row>
    <row r="155" spans="1:8" ht="25.5" x14ac:dyDescent="0.25">
      <c r="A155" s="109"/>
      <c r="B155" s="110"/>
      <c r="C155" s="148"/>
      <c r="D155" s="23" t="s">
        <v>247</v>
      </c>
      <c r="E155" s="69" t="s">
        <v>248</v>
      </c>
      <c r="F155" s="70">
        <v>180</v>
      </c>
      <c r="G155" s="145"/>
      <c r="H155" s="243"/>
    </row>
    <row r="156" spans="1:8" ht="25.5" x14ac:dyDescent="0.25">
      <c r="A156" s="109"/>
      <c r="B156" s="110"/>
      <c r="C156" s="148"/>
      <c r="D156" s="18" t="s">
        <v>249</v>
      </c>
      <c r="E156" s="69" t="s">
        <v>250</v>
      </c>
      <c r="F156" s="33">
        <v>180</v>
      </c>
      <c r="G156" s="145"/>
      <c r="H156" s="243"/>
    </row>
    <row r="157" spans="1:8" ht="25.5" x14ac:dyDescent="0.25">
      <c r="A157" s="109"/>
      <c r="B157" s="110"/>
      <c r="C157" s="148"/>
      <c r="D157" s="18" t="s">
        <v>251</v>
      </c>
      <c r="E157" s="69" t="s">
        <v>252</v>
      </c>
      <c r="F157" s="33">
        <v>240</v>
      </c>
      <c r="G157" s="145"/>
      <c r="H157" s="243"/>
    </row>
    <row r="158" spans="1:8" ht="25.5" x14ac:dyDescent="0.25">
      <c r="A158" s="109"/>
      <c r="B158" s="110"/>
      <c r="C158" s="148"/>
      <c r="D158" s="24" t="s">
        <v>253</v>
      </c>
      <c r="E158" s="71" t="s">
        <v>254</v>
      </c>
      <c r="F158" s="70">
        <v>110</v>
      </c>
      <c r="G158" s="145"/>
      <c r="H158" s="243"/>
    </row>
    <row r="159" spans="1:8" ht="43.5" customHeight="1" x14ac:dyDescent="0.25">
      <c r="A159" s="109"/>
      <c r="B159" s="110"/>
      <c r="C159" s="148"/>
      <c r="D159" s="24" t="s">
        <v>255</v>
      </c>
      <c r="E159" s="71" t="s">
        <v>256</v>
      </c>
      <c r="F159" s="70">
        <v>170</v>
      </c>
      <c r="G159" s="145"/>
      <c r="H159" s="243"/>
    </row>
    <row r="160" spans="1:8" ht="25.5" x14ac:dyDescent="0.25">
      <c r="A160" s="109"/>
      <c r="B160" s="110"/>
      <c r="C160" s="148"/>
      <c r="D160" s="6" t="s">
        <v>257</v>
      </c>
      <c r="E160" s="71" t="s">
        <v>258</v>
      </c>
      <c r="F160" s="33">
        <v>80</v>
      </c>
      <c r="G160" s="146"/>
      <c r="H160" s="243"/>
    </row>
    <row r="161" spans="1:8" ht="38.25" x14ac:dyDescent="0.25">
      <c r="A161" s="109">
        <v>4</v>
      </c>
      <c r="B161" s="111" t="s">
        <v>259</v>
      </c>
      <c r="C161" s="147" t="s">
        <v>13</v>
      </c>
      <c r="D161" s="72" t="s">
        <v>260</v>
      </c>
      <c r="E161" s="73" t="s">
        <v>261</v>
      </c>
      <c r="F161" s="30">
        <v>100</v>
      </c>
      <c r="G161" s="144">
        <f>SUM(F161:F165)</f>
        <v>300</v>
      </c>
      <c r="H161" s="243"/>
    </row>
    <row r="162" spans="1:8" ht="27.6" customHeight="1" x14ac:dyDescent="0.25">
      <c r="A162" s="109"/>
      <c r="B162" s="111"/>
      <c r="C162" s="148"/>
      <c r="D162" s="19" t="s">
        <v>262</v>
      </c>
      <c r="E162" s="127" t="s">
        <v>263</v>
      </c>
      <c r="F162" s="147">
        <v>100</v>
      </c>
      <c r="G162" s="145"/>
      <c r="H162" s="243"/>
    </row>
    <row r="163" spans="1:8" x14ac:dyDescent="0.25">
      <c r="A163" s="109"/>
      <c r="B163" s="111"/>
      <c r="C163" s="148"/>
      <c r="D163" s="20" t="s">
        <v>264</v>
      </c>
      <c r="E163" s="129"/>
      <c r="F163" s="149"/>
      <c r="G163" s="145"/>
      <c r="H163" s="243"/>
    </row>
    <row r="164" spans="1:8" x14ac:dyDescent="0.25">
      <c r="A164" s="109"/>
      <c r="B164" s="111"/>
      <c r="C164" s="148"/>
      <c r="D164" s="72" t="s">
        <v>265</v>
      </c>
      <c r="E164" s="190" t="s">
        <v>266</v>
      </c>
      <c r="F164" s="147">
        <v>100</v>
      </c>
      <c r="G164" s="145"/>
      <c r="H164" s="243"/>
    </row>
    <row r="165" spans="1:8" x14ac:dyDescent="0.25">
      <c r="A165" s="109"/>
      <c r="B165" s="111"/>
      <c r="C165" s="148"/>
      <c r="D165" s="74" t="s">
        <v>267</v>
      </c>
      <c r="E165" s="192"/>
      <c r="F165" s="149"/>
      <c r="G165" s="146"/>
      <c r="H165" s="243"/>
    </row>
    <row r="166" spans="1:8" ht="25.5" x14ac:dyDescent="0.25">
      <c r="A166" s="109">
        <v>5</v>
      </c>
      <c r="B166" s="110" t="s">
        <v>268</v>
      </c>
      <c r="C166" s="147" t="s">
        <v>13</v>
      </c>
      <c r="D166" s="72" t="s">
        <v>269</v>
      </c>
      <c r="E166" s="75" t="s">
        <v>270</v>
      </c>
      <c r="F166" s="68">
        <v>300</v>
      </c>
      <c r="G166" s="144">
        <f>SUM(F166:F167)</f>
        <v>550</v>
      </c>
      <c r="H166" s="243"/>
    </row>
    <row r="167" spans="1:8" ht="38.25" x14ac:dyDescent="0.25">
      <c r="A167" s="109"/>
      <c r="B167" s="110"/>
      <c r="C167" s="148"/>
      <c r="D167" s="72" t="s">
        <v>271</v>
      </c>
      <c r="E167" s="73" t="s">
        <v>272</v>
      </c>
      <c r="F167" s="68">
        <v>250</v>
      </c>
      <c r="G167" s="145"/>
      <c r="H167" s="243"/>
    </row>
    <row r="168" spans="1:8" ht="25.5" x14ac:dyDescent="0.25">
      <c r="A168" s="220">
        <v>6</v>
      </c>
      <c r="B168" s="215" t="s">
        <v>273</v>
      </c>
      <c r="C168" s="115" t="s">
        <v>13</v>
      </c>
      <c r="D168" s="76" t="s">
        <v>274</v>
      </c>
      <c r="E168" s="189" t="s">
        <v>172</v>
      </c>
      <c r="F168" s="153">
        <v>280</v>
      </c>
      <c r="G168" s="212">
        <f>SUM(F168:F173)</f>
        <v>666</v>
      </c>
      <c r="H168" s="243"/>
    </row>
    <row r="169" spans="1:8" x14ac:dyDescent="0.25">
      <c r="A169" s="221"/>
      <c r="B169" s="216"/>
      <c r="C169" s="116"/>
      <c r="D169" s="103" t="s">
        <v>275</v>
      </c>
      <c r="E169" s="129"/>
      <c r="F169" s="146"/>
      <c r="G169" s="213"/>
      <c r="H169" s="243"/>
    </row>
    <row r="170" spans="1:8" ht="42" customHeight="1" x14ac:dyDescent="0.25">
      <c r="A170" s="221"/>
      <c r="B170" s="216"/>
      <c r="C170" s="116"/>
      <c r="D170" s="78" t="s">
        <v>276</v>
      </c>
      <c r="E170" s="75" t="s">
        <v>277</v>
      </c>
      <c r="F170" s="64">
        <v>300</v>
      </c>
      <c r="G170" s="213"/>
      <c r="H170" s="243"/>
    </row>
    <row r="171" spans="1:8" ht="25.5" x14ac:dyDescent="0.25">
      <c r="A171" s="221"/>
      <c r="B171" s="216"/>
      <c r="C171" s="116"/>
      <c r="D171" s="79" t="s">
        <v>278</v>
      </c>
      <c r="E171" s="75" t="s">
        <v>277</v>
      </c>
      <c r="F171" s="64">
        <v>26</v>
      </c>
      <c r="G171" s="213"/>
      <c r="H171" s="243"/>
    </row>
    <row r="172" spans="1:8" ht="25.5" x14ac:dyDescent="0.25">
      <c r="A172" s="221"/>
      <c r="B172" s="216"/>
      <c r="C172" s="116"/>
      <c r="D172" s="76" t="s">
        <v>279</v>
      </c>
      <c r="E172" s="189" t="s">
        <v>256</v>
      </c>
      <c r="F172" s="153">
        <v>60</v>
      </c>
      <c r="G172" s="213"/>
      <c r="H172" s="243"/>
    </row>
    <row r="173" spans="1:8" x14ac:dyDescent="0.25">
      <c r="A173" s="222"/>
      <c r="B173" s="217"/>
      <c r="C173" s="117"/>
      <c r="D173" s="80" t="s">
        <v>280</v>
      </c>
      <c r="E173" s="229"/>
      <c r="F173" s="230"/>
      <c r="G173" s="214"/>
      <c r="H173" s="243"/>
    </row>
    <row r="174" spans="1:8" ht="14.45" customHeight="1" x14ac:dyDescent="0.25">
      <c r="A174" s="220">
        <v>7</v>
      </c>
      <c r="B174" s="215" t="s">
        <v>281</v>
      </c>
      <c r="C174" s="115" t="s">
        <v>6</v>
      </c>
      <c r="D174" s="81" t="s">
        <v>282</v>
      </c>
      <c r="E174" s="223" t="s">
        <v>277</v>
      </c>
      <c r="F174" s="115">
        <v>130</v>
      </c>
      <c r="G174" s="212">
        <f>SUM(F174:F182)</f>
        <v>530</v>
      </c>
      <c r="H174" s="243"/>
    </row>
    <row r="175" spans="1:8" x14ac:dyDescent="0.25">
      <c r="A175" s="221"/>
      <c r="B175" s="216"/>
      <c r="C175" s="116"/>
      <c r="D175" s="82" t="s">
        <v>283</v>
      </c>
      <c r="E175" s="224"/>
      <c r="F175" s="116"/>
      <c r="G175" s="213"/>
      <c r="H175" s="243"/>
    </row>
    <row r="176" spans="1:8" x14ac:dyDescent="0.25">
      <c r="A176" s="221"/>
      <c r="B176" s="216"/>
      <c r="C176" s="116"/>
      <c r="D176" s="83" t="s">
        <v>284</v>
      </c>
      <c r="E176" s="225"/>
      <c r="F176" s="117"/>
      <c r="G176" s="213"/>
      <c r="H176" s="243"/>
    </row>
    <row r="177" spans="1:8" ht="14.45" customHeight="1" x14ac:dyDescent="0.25">
      <c r="A177" s="221"/>
      <c r="B177" s="216"/>
      <c r="C177" s="116"/>
      <c r="D177" s="81" t="s">
        <v>282</v>
      </c>
      <c r="E177" s="226" t="s">
        <v>285</v>
      </c>
      <c r="F177" s="115">
        <v>100</v>
      </c>
      <c r="G177" s="213"/>
      <c r="H177" s="243"/>
    </row>
    <row r="178" spans="1:8" x14ac:dyDescent="0.25">
      <c r="A178" s="221"/>
      <c r="B178" s="216"/>
      <c r="C178" s="116"/>
      <c r="D178" s="82" t="s">
        <v>283</v>
      </c>
      <c r="E178" s="227"/>
      <c r="F178" s="116"/>
      <c r="G178" s="213"/>
      <c r="H178" s="243"/>
    </row>
    <row r="179" spans="1:8" x14ac:dyDescent="0.25">
      <c r="A179" s="221"/>
      <c r="B179" s="216"/>
      <c r="C179" s="116"/>
      <c r="D179" s="83" t="s">
        <v>286</v>
      </c>
      <c r="E179" s="228"/>
      <c r="F179" s="117"/>
      <c r="G179" s="213"/>
      <c r="H179" s="243"/>
    </row>
    <row r="180" spans="1:8" ht="25.5" x14ac:dyDescent="0.25">
      <c r="A180" s="221"/>
      <c r="B180" s="216"/>
      <c r="C180" s="116"/>
      <c r="D180" s="81" t="s">
        <v>287</v>
      </c>
      <c r="E180" s="84" t="s">
        <v>288</v>
      </c>
      <c r="F180" s="67">
        <v>100</v>
      </c>
      <c r="G180" s="213"/>
      <c r="H180" s="243"/>
    </row>
    <row r="181" spans="1:8" ht="25.5" x14ac:dyDescent="0.25">
      <c r="A181" s="221"/>
      <c r="B181" s="216"/>
      <c r="C181" s="116"/>
      <c r="D181" s="81" t="s">
        <v>289</v>
      </c>
      <c r="E181" s="84" t="s">
        <v>290</v>
      </c>
      <c r="F181" s="67">
        <v>100</v>
      </c>
      <c r="G181" s="213"/>
      <c r="H181" s="243"/>
    </row>
    <row r="182" spans="1:8" ht="25.5" x14ac:dyDescent="0.25">
      <c r="A182" s="221"/>
      <c r="B182" s="216"/>
      <c r="C182" s="116"/>
      <c r="D182" s="81" t="s">
        <v>291</v>
      </c>
      <c r="E182" s="84" t="s">
        <v>206</v>
      </c>
      <c r="F182" s="67">
        <v>100</v>
      </c>
      <c r="G182" s="213"/>
      <c r="H182" s="243"/>
    </row>
    <row r="183" spans="1:8" ht="38.25" x14ac:dyDescent="0.25">
      <c r="A183" s="221"/>
      <c r="B183" s="216"/>
      <c r="C183" s="231" t="s">
        <v>13</v>
      </c>
      <c r="D183" s="81" t="s">
        <v>292</v>
      </c>
      <c r="E183" s="85" t="s">
        <v>293</v>
      </c>
      <c r="F183" s="67">
        <v>30</v>
      </c>
      <c r="G183" s="212">
        <f>SUM(F183:F187)</f>
        <v>250</v>
      </c>
      <c r="H183" s="243"/>
    </row>
    <row r="184" spans="1:8" ht="41.45" customHeight="1" x14ac:dyDescent="0.25">
      <c r="A184" s="221"/>
      <c r="B184" s="216"/>
      <c r="C184" s="231"/>
      <c r="D184" s="233" t="s">
        <v>255</v>
      </c>
      <c r="E184" s="226" t="s">
        <v>294</v>
      </c>
      <c r="F184" s="115">
        <v>40</v>
      </c>
      <c r="G184" s="213"/>
      <c r="H184" s="243"/>
    </row>
    <row r="185" spans="1:8" ht="3.6" hidden="1" customHeight="1" x14ac:dyDescent="0.25">
      <c r="A185" s="221"/>
      <c r="B185" s="216"/>
      <c r="C185" s="231"/>
      <c r="D185" s="234"/>
      <c r="E185" s="227"/>
      <c r="F185" s="116"/>
      <c r="G185" s="213"/>
      <c r="H185" s="243"/>
    </row>
    <row r="186" spans="1:8" ht="14.45" hidden="1" customHeight="1" x14ac:dyDescent="0.25">
      <c r="A186" s="221"/>
      <c r="B186" s="216"/>
      <c r="C186" s="231"/>
      <c r="D186" s="235"/>
      <c r="E186" s="228"/>
      <c r="F186" s="117"/>
      <c r="G186" s="213"/>
      <c r="H186" s="243"/>
    </row>
    <row r="187" spans="1:8" ht="44.25" customHeight="1" x14ac:dyDescent="0.25">
      <c r="A187" s="221"/>
      <c r="B187" s="216"/>
      <c r="C187" s="231"/>
      <c r="D187" s="81" t="s">
        <v>295</v>
      </c>
      <c r="E187" s="84" t="s">
        <v>296</v>
      </c>
      <c r="F187" s="67">
        <v>180</v>
      </c>
      <c r="G187" s="213"/>
      <c r="H187" s="243"/>
    </row>
    <row r="188" spans="1:8" ht="43.5" customHeight="1" x14ac:dyDescent="0.25">
      <c r="A188" s="221"/>
      <c r="B188" s="216"/>
      <c r="C188" s="115" t="s">
        <v>20</v>
      </c>
      <c r="D188" s="78" t="s">
        <v>297</v>
      </c>
      <c r="E188" s="84" t="s">
        <v>298</v>
      </c>
      <c r="F188" s="77">
        <v>35</v>
      </c>
      <c r="G188" s="212">
        <f>SUM(F188:F192)</f>
        <v>160</v>
      </c>
      <c r="H188" s="243"/>
    </row>
    <row r="189" spans="1:8" ht="57.75" customHeight="1" x14ac:dyDescent="0.25">
      <c r="A189" s="221"/>
      <c r="B189" s="216"/>
      <c r="C189" s="116"/>
      <c r="D189" s="78" t="s">
        <v>299</v>
      </c>
      <c r="E189" s="84" t="s">
        <v>300</v>
      </c>
      <c r="F189" s="67">
        <v>35</v>
      </c>
      <c r="G189" s="213"/>
      <c r="H189" s="243"/>
    </row>
    <row r="190" spans="1:8" ht="41.25" customHeight="1" x14ac:dyDescent="0.25">
      <c r="A190" s="221"/>
      <c r="B190" s="216"/>
      <c r="C190" s="116"/>
      <c r="D190" s="81" t="s">
        <v>301</v>
      </c>
      <c r="E190" s="84" t="s">
        <v>302</v>
      </c>
      <c r="F190" s="67">
        <v>30</v>
      </c>
      <c r="G190" s="213"/>
      <c r="H190" s="243"/>
    </row>
    <row r="191" spans="1:8" ht="25.5" x14ac:dyDescent="0.25">
      <c r="A191" s="221"/>
      <c r="B191" s="216"/>
      <c r="C191" s="116"/>
      <c r="D191" s="81" t="s">
        <v>303</v>
      </c>
      <c r="E191" s="84" t="s">
        <v>263</v>
      </c>
      <c r="F191" s="67">
        <v>30</v>
      </c>
      <c r="G191" s="213"/>
      <c r="H191" s="243"/>
    </row>
    <row r="192" spans="1:8" ht="25.5" x14ac:dyDescent="0.25">
      <c r="A192" s="222"/>
      <c r="B192" s="217"/>
      <c r="C192" s="117"/>
      <c r="D192" s="81" t="s">
        <v>304</v>
      </c>
      <c r="E192" s="37" t="s">
        <v>66</v>
      </c>
      <c r="F192" s="65">
        <v>30</v>
      </c>
      <c r="G192" s="214"/>
      <c r="H192" s="244"/>
    </row>
    <row r="193" spans="1:8" x14ac:dyDescent="0.25">
      <c r="A193" s="186" t="s">
        <v>305</v>
      </c>
      <c r="B193" s="187"/>
      <c r="C193" s="187"/>
      <c r="D193" s="187"/>
      <c r="E193" s="187"/>
      <c r="F193" s="187"/>
      <c r="G193" s="188"/>
      <c r="H193" s="100">
        <f>H129</f>
        <v>24312</v>
      </c>
    </row>
    <row r="194" spans="1:8" ht="15.6" customHeight="1" x14ac:dyDescent="0.25">
      <c r="A194" s="176" t="s">
        <v>306</v>
      </c>
      <c r="B194" s="177"/>
      <c r="C194" s="177"/>
      <c r="D194" s="177"/>
      <c r="E194" s="177"/>
      <c r="F194" s="177"/>
      <c r="G194" s="177"/>
      <c r="H194" s="178"/>
    </row>
    <row r="195" spans="1:8" x14ac:dyDescent="0.25">
      <c r="A195" s="130">
        <v>1</v>
      </c>
      <c r="B195" s="180" t="s">
        <v>194</v>
      </c>
      <c r="C195" s="124" t="s">
        <v>6</v>
      </c>
      <c r="D195" s="72" t="s">
        <v>282</v>
      </c>
      <c r="E195" s="127" t="s">
        <v>67</v>
      </c>
      <c r="F195" s="183">
        <v>840</v>
      </c>
      <c r="G195" s="183">
        <f>SUM(F195:F210)</f>
        <v>6448</v>
      </c>
      <c r="H195" s="218">
        <f>SUM(G195+G211+G228+G238+G258+G273+G280+G286+G297+G307+G319)</f>
        <v>16778</v>
      </c>
    </row>
    <row r="196" spans="1:8" x14ac:dyDescent="0.25">
      <c r="A196" s="131"/>
      <c r="B196" s="181"/>
      <c r="C196" s="125"/>
      <c r="D196" s="87" t="s">
        <v>283</v>
      </c>
      <c r="E196" s="128"/>
      <c r="F196" s="184"/>
      <c r="G196" s="184"/>
      <c r="H196" s="219"/>
    </row>
    <row r="197" spans="1:8" x14ac:dyDescent="0.25">
      <c r="A197" s="131"/>
      <c r="B197" s="181"/>
      <c r="C197" s="125"/>
      <c r="D197" s="74" t="s">
        <v>307</v>
      </c>
      <c r="E197" s="129"/>
      <c r="F197" s="185"/>
      <c r="G197" s="184"/>
      <c r="H197" s="219"/>
    </row>
    <row r="198" spans="1:8" x14ac:dyDescent="0.25">
      <c r="A198" s="131"/>
      <c r="B198" s="181"/>
      <c r="C198" s="125"/>
      <c r="D198" s="72" t="s">
        <v>282</v>
      </c>
      <c r="E198" s="127" t="s">
        <v>308</v>
      </c>
      <c r="F198" s="183">
        <v>840</v>
      </c>
      <c r="G198" s="184"/>
      <c r="H198" s="219"/>
    </row>
    <row r="199" spans="1:8" x14ac:dyDescent="0.25">
      <c r="A199" s="131"/>
      <c r="B199" s="181"/>
      <c r="C199" s="125"/>
      <c r="D199" s="87" t="s">
        <v>283</v>
      </c>
      <c r="E199" s="128"/>
      <c r="F199" s="184"/>
      <c r="G199" s="184"/>
      <c r="H199" s="219"/>
    </row>
    <row r="200" spans="1:8" x14ac:dyDescent="0.25">
      <c r="A200" s="131"/>
      <c r="B200" s="181"/>
      <c r="C200" s="125"/>
      <c r="D200" s="74" t="s">
        <v>309</v>
      </c>
      <c r="E200" s="129"/>
      <c r="F200" s="185"/>
      <c r="G200" s="184"/>
      <c r="H200" s="219"/>
    </row>
    <row r="201" spans="1:8" ht="38.25" x14ac:dyDescent="0.25">
      <c r="A201" s="131"/>
      <c r="B201" s="181"/>
      <c r="C201" s="125"/>
      <c r="D201" s="72" t="s">
        <v>310</v>
      </c>
      <c r="E201" s="73" t="s">
        <v>311</v>
      </c>
      <c r="F201" s="86">
        <v>696</v>
      </c>
      <c r="G201" s="184"/>
      <c r="H201" s="219"/>
    </row>
    <row r="202" spans="1:8" x14ac:dyDescent="0.25">
      <c r="A202" s="131"/>
      <c r="B202" s="181"/>
      <c r="C202" s="125"/>
      <c r="D202" s="72" t="s">
        <v>282</v>
      </c>
      <c r="E202" s="127" t="s">
        <v>312</v>
      </c>
      <c r="F202" s="183">
        <v>336</v>
      </c>
      <c r="G202" s="184"/>
      <c r="H202" s="219"/>
    </row>
    <row r="203" spans="1:8" x14ac:dyDescent="0.25">
      <c r="A203" s="131"/>
      <c r="B203" s="181"/>
      <c r="C203" s="125"/>
      <c r="D203" s="87" t="s">
        <v>283</v>
      </c>
      <c r="E203" s="128"/>
      <c r="F203" s="184"/>
      <c r="G203" s="184"/>
      <c r="H203" s="219"/>
    </row>
    <row r="204" spans="1:8" x14ac:dyDescent="0.25">
      <c r="A204" s="131"/>
      <c r="B204" s="181"/>
      <c r="C204" s="125"/>
      <c r="D204" s="74" t="s">
        <v>284</v>
      </c>
      <c r="E204" s="129"/>
      <c r="F204" s="185"/>
      <c r="G204" s="184"/>
      <c r="H204" s="219"/>
    </row>
    <row r="205" spans="1:8" x14ac:dyDescent="0.25">
      <c r="A205" s="131"/>
      <c r="B205" s="181"/>
      <c r="C205" s="125"/>
      <c r="D205" s="72" t="s">
        <v>282</v>
      </c>
      <c r="E205" s="127" t="s">
        <v>313</v>
      </c>
      <c r="F205" s="124">
        <v>336</v>
      </c>
      <c r="G205" s="184"/>
      <c r="H205" s="219"/>
    </row>
    <row r="206" spans="1:8" x14ac:dyDescent="0.25">
      <c r="A206" s="131"/>
      <c r="B206" s="181"/>
      <c r="C206" s="125"/>
      <c r="D206" s="87" t="s">
        <v>283</v>
      </c>
      <c r="E206" s="128"/>
      <c r="F206" s="125"/>
      <c r="G206" s="184"/>
      <c r="H206" s="219"/>
    </row>
    <row r="207" spans="1:8" x14ac:dyDescent="0.25">
      <c r="A207" s="131"/>
      <c r="B207" s="181"/>
      <c r="C207" s="125"/>
      <c r="D207" s="74" t="s">
        <v>314</v>
      </c>
      <c r="E207" s="129"/>
      <c r="F207" s="126"/>
      <c r="G207" s="184"/>
      <c r="H207" s="219"/>
    </row>
    <row r="208" spans="1:8" ht="38.25" x14ac:dyDescent="0.25">
      <c r="A208" s="131"/>
      <c r="B208" s="181"/>
      <c r="C208" s="125"/>
      <c r="D208" s="72" t="s">
        <v>315</v>
      </c>
      <c r="E208" s="75" t="s">
        <v>316</v>
      </c>
      <c r="F208" s="30">
        <v>1130</v>
      </c>
      <c r="G208" s="184"/>
      <c r="H208" s="219"/>
    </row>
    <row r="209" spans="1:8" ht="38.25" x14ac:dyDescent="0.25">
      <c r="A209" s="131"/>
      <c r="B209" s="181"/>
      <c r="C209" s="125"/>
      <c r="D209" s="72" t="s">
        <v>317</v>
      </c>
      <c r="E209" s="75" t="s">
        <v>318</v>
      </c>
      <c r="F209" s="30">
        <v>1130</v>
      </c>
      <c r="G209" s="184"/>
      <c r="H209" s="219"/>
    </row>
    <row r="210" spans="1:8" ht="38.25" x14ac:dyDescent="0.25">
      <c r="A210" s="131"/>
      <c r="B210" s="181"/>
      <c r="C210" s="125"/>
      <c r="D210" s="72" t="s">
        <v>319</v>
      </c>
      <c r="E210" s="73" t="s">
        <v>320</v>
      </c>
      <c r="F210" s="30">
        <v>1140</v>
      </c>
      <c r="G210" s="184"/>
      <c r="H210" s="219"/>
    </row>
    <row r="211" spans="1:8" x14ac:dyDescent="0.25">
      <c r="A211" s="131"/>
      <c r="B211" s="181"/>
      <c r="C211" s="124" t="s">
        <v>13</v>
      </c>
      <c r="D211" s="72" t="s">
        <v>265</v>
      </c>
      <c r="E211" s="190" t="s">
        <v>266</v>
      </c>
      <c r="F211" s="124">
        <v>48</v>
      </c>
      <c r="G211" s="124">
        <f>SUM(F211:F227)</f>
        <v>2903</v>
      </c>
      <c r="H211" s="219"/>
    </row>
    <row r="212" spans="1:8" x14ac:dyDescent="0.25">
      <c r="A212" s="131"/>
      <c r="B212" s="181"/>
      <c r="C212" s="125"/>
      <c r="D212" s="87" t="s">
        <v>321</v>
      </c>
      <c r="E212" s="191"/>
      <c r="F212" s="125"/>
      <c r="G212" s="125"/>
      <c r="H212" s="219"/>
    </row>
    <row r="213" spans="1:8" x14ac:dyDescent="0.25">
      <c r="A213" s="131"/>
      <c r="B213" s="181"/>
      <c r="C213" s="125"/>
      <c r="D213" s="74" t="s">
        <v>322</v>
      </c>
      <c r="E213" s="192"/>
      <c r="F213" s="126"/>
      <c r="G213" s="125"/>
      <c r="H213" s="219"/>
    </row>
    <row r="214" spans="1:8" x14ac:dyDescent="0.25">
      <c r="A214" s="131"/>
      <c r="B214" s="181"/>
      <c r="C214" s="125"/>
      <c r="D214" s="72" t="s">
        <v>323</v>
      </c>
      <c r="E214" s="127" t="s">
        <v>272</v>
      </c>
      <c r="F214" s="124">
        <v>258</v>
      </c>
      <c r="G214" s="125"/>
      <c r="H214" s="219"/>
    </row>
    <row r="215" spans="1:8" x14ac:dyDescent="0.25">
      <c r="A215" s="131"/>
      <c r="B215" s="181"/>
      <c r="C215" s="125"/>
      <c r="D215" s="87" t="s">
        <v>324</v>
      </c>
      <c r="E215" s="128"/>
      <c r="F215" s="125"/>
      <c r="G215" s="125"/>
      <c r="H215" s="219"/>
    </row>
    <row r="216" spans="1:8" x14ac:dyDescent="0.25">
      <c r="A216" s="131"/>
      <c r="B216" s="181"/>
      <c r="C216" s="125"/>
      <c r="D216" s="74" t="s">
        <v>325</v>
      </c>
      <c r="E216" s="129"/>
      <c r="F216" s="126"/>
      <c r="G216" s="125"/>
      <c r="H216" s="219"/>
    </row>
    <row r="217" spans="1:8" x14ac:dyDescent="0.25">
      <c r="A217" s="131"/>
      <c r="B217" s="181"/>
      <c r="C217" s="125"/>
      <c r="D217" s="72" t="s">
        <v>323</v>
      </c>
      <c r="E217" s="127" t="s">
        <v>326</v>
      </c>
      <c r="F217" s="124">
        <v>187</v>
      </c>
      <c r="G217" s="125"/>
      <c r="H217" s="219"/>
    </row>
    <row r="218" spans="1:8" x14ac:dyDescent="0.25">
      <c r="A218" s="131"/>
      <c r="B218" s="181"/>
      <c r="C218" s="125"/>
      <c r="D218" s="87" t="s">
        <v>324</v>
      </c>
      <c r="E218" s="128"/>
      <c r="F218" s="125"/>
      <c r="G218" s="125"/>
      <c r="H218" s="219"/>
    </row>
    <row r="219" spans="1:8" x14ac:dyDescent="0.25">
      <c r="A219" s="131"/>
      <c r="B219" s="181"/>
      <c r="C219" s="125"/>
      <c r="D219" s="74" t="s">
        <v>327</v>
      </c>
      <c r="E219" s="129"/>
      <c r="F219" s="126"/>
      <c r="G219" s="125"/>
      <c r="H219" s="219"/>
    </row>
    <row r="220" spans="1:8" x14ac:dyDescent="0.25">
      <c r="A220" s="131"/>
      <c r="B220" s="181"/>
      <c r="C220" s="125"/>
      <c r="D220" s="72" t="s">
        <v>323</v>
      </c>
      <c r="E220" s="127" t="s">
        <v>328</v>
      </c>
      <c r="F220" s="124">
        <v>190</v>
      </c>
      <c r="G220" s="125"/>
      <c r="H220" s="219"/>
    </row>
    <row r="221" spans="1:8" x14ac:dyDescent="0.25">
      <c r="A221" s="131"/>
      <c r="B221" s="181"/>
      <c r="C221" s="125"/>
      <c r="D221" s="87" t="s">
        <v>324</v>
      </c>
      <c r="E221" s="128"/>
      <c r="F221" s="125"/>
      <c r="G221" s="125"/>
      <c r="H221" s="219"/>
    </row>
    <row r="222" spans="1:8" x14ac:dyDescent="0.25">
      <c r="A222" s="131"/>
      <c r="B222" s="181"/>
      <c r="C222" s="125"/>
      <c r="D222" s="74" t="s">
        <v>329</v>
      </c>
      <c r="E222" s="129"/>
      <c r="F222" s="126"/>
      <c r="G222" s="125"/>
      <c r="H222" s="219"/>
    </row>
    <row r="223" spans="1:8" ht="25.5" x14ac:dyDescent="0.25">
      <c r="A223" s="131"/>
      <c r="B223" s="181"/>
      <c r="C223" s="125"/>
      <c r="D223" s="19" t="s">
        <v>262</v>
      </c>
      <c r="E223" s="190" t="s">
        <v>256</v>
      </c>
      <c r="F223" s="124">
        <v>520</v>
      </c>
      <c r="G223" s="125"/>
      <c r="H223" s="219"/>
    </row>
    <row r="224" spans="1:8" x14ac:dyDescent="0.25">
      <c r="A224" s="131"/>
      <c r="B224" s="181"/>
      <c r="C224" s="125"/>
      <c r="D224" s="20" t="s">
        <v>330</v>
      </c>
      <c r="E224" s="192"/>
      <c r="F224" s="126"/>
      <c r="G224" s="125"/>
      <c r="H224" s="219"/>
    </row>
    <row r="225" spans="1:8" x14ac:dyDescent="0.25">
      <c r="A225" s="131"/>
      <c r="B225" s="181"/>
      <c r="C225" s="125"/>
      <c r="D225" s="72" t="s">
        <v>331</v>
      </c>
      <c r="E225" s="190" t="s">
        <v>316</v>
      </c>
      <c r="F225" s="124">
        <v>1700</v>
      </c>
      <c r="G225" s="125"/>
      <c r="H225" s="219"/>
    </row>
    <row r="226" spans="1:8" x14ac:dyDescent="0.25">
      <c r="A226" s="131"/>
      <c r="B226" s="181"/>
      <c r="C226" s="125"/>
      <c r="D226" s="87" t="s">
        <v>332</v>
      </c>
      <c r="E226" s="191"/>
      <c r="F226" s="125"/>
      <c r="G226" s="125"/>
      <c r="H226" s="219"/>
    </row>
    <row r="227" spans="1:8" x14ac:dyDescent="0.25">
      <c r="A227" s="131"/>
      <c r="B227" s="181"/>
      <c r="C227" s="126"/>
      <c r="D227" s="74" t="s">
        <v>333</v>
      </c>
      <c r="E227" s="192"/>
      <c r="F227" s="126"/>
      <c r="G227" s="126"/>
      <c r="H227" s="219"/>
    </row>
    <row r="228" spans="1:8" ht="41.45" customHeight="1" x14ac:dyDescent="0.25">
      <c r="A228" s="131"/>
      <c r="B228" s="181"/>
      <c r="C228" s="124" t="s">
        <v>20</v>
      </c>
      <c r="D228" s="36" t="s">
        <v>334</v>
      </c>
      <c r="E228" s="88" t="s">
        <v>335</v>
      </c>
      <c r="F228" s="38">
        <v>110</v>
      </c>
      <c r="G228" s="124">
        <f>SUM(F228:F237)</f>
        <v>1948</v>
      </c>
      <c r="H228" s="219"/>
    </row>
    <row r="229" spans="1:8" ht="38.25" x14ac:dyDescent="0.25">
      <c r="A229" s="131"/>
      <c r="B229" s="181"/>
      <c r="C229" s="125"/>
      <c r="D229" s="36" t="s">
        <v>336</v>
      </c>
      <c r="E229" s="88" t="s">
        <v>298</v>
      </c>
      <c r="F229" s="38">
        <v>434</v>
      </c>
      <c r="G229" s="125"/>
      <c r="H229" s="219"/>
    </row>
    <row r="230" spans="1:8" ht="51" x14ac:dyDescent="0.25">
      <c r="A230" s="131"/>
      <c r="B230" s="181"/>
      <c r="C230" s="125"/>
      <c r="D230" s="36" t="s">
        <v>337</v>
      </c>
      <c r="E230" s="88" t="s">
        <v>338</v>
      </c>
      <c r="F230" s="38">
        <v>450</v>
      </c>
      <c r="G230" s="125"/>
      <c r="H230" s="219"/>
    </row>
    <row r="231" spans="1:8" x14ac:dyDescent="0.25">
      <c r="A231" s="131"/>
      <c r="B231" s="181"/>
      <c r="C231" s="125"/>
      <c r="D231" s="72" t="s">
        <v>339</v>
      </c>
      <c r="E231" s="127" t="s">
        <v>302</v>
      </c>
      <c r="F231" s="124">
        <v>333</v>
      </c>
      <c r="G231" s="125"/>
      <c r="H231" s="219"/>
    </row>
    <row r="232" spans="1:8" x14ac:dyDescent="0.25">
      <c r="A232" s="131"/>
      <c r="B232" s="181"/>
      <c r="C232" s="125"/>
      <c r="D232" s="87" t="s">
        <v>340</v>
      </c>
      <c r="E232" s="128"/>
      <c r="F232" s="125"/>
      <c r="G232" s="125"/>
      <c r="H232" s="219"/>
    </row>
    <row r="233" spans="1:8" x14ac:dyDescent="0.25">
      <c r="A233" s="131"/>
      <c r="B233" s="181"/>
      <c r="C233" s="125"/>
      <c r="D233" s="74" t="s">
        <v>341</v>
      </c>
      <c r="E233" s="129"/>
      <c r="F233" s="126"/>
      <c r="G233" s="125"/>
      <c r="H233" s="219"/>
    </row>
    <row r="234" spans="1:8" ht="25.5" x14ac:dyDescent="0.25">
      <c r="A234" s="131"/>
      <c r="B234" s="181"/>
      <c r="C234" s="125"/>
      <c r="D234" s="36" t="s">
        <v>150</v>
      </c>
      <c r="E234" s="37" t="s">
        <v>66</v>
      </c>
      <c r="F234" s="31">
        <v>359</v>
      </c>
      <c r="G234" s="125"/>
      <c r="H234" s="219"/>
    </row>
    <row r="235" spans="1:8" x14ac:dyDescent="0.25">
      <c r="A235" s="131"/>
      <c r="B235" s="181"/>
      <c r="C235" s="125"/>
      <c r="D235" s="72" t="s">
        <v>342</v>
      </c>
      <c r="E235" s="127" t="s">
        <v>263</v>
      </c>
      <c r="F235" s="124">
        <v>262</v>
      </c>
      <c r="G235" s="125"/>
      <c r="H235" s="219"/>
    </row>
    <row r="236" spans="1:8" x14ac:dyDescent="0.25">
      <c r="A236" s="131"/>
      <c r="B236" s="181"/>
      <c r="C236" s="125"/>
      <c r="D236" s="87" t="s">
        <v>343</v>
      </c>
      <c r="E236" s="128"/>
      <c r="F236" s="125"/>
      <c r="G236" s="125"/>
      <c r="H236" s="219"/>
    </row>
    <row r="237" spans="1:8" x14ac:dyDescent="0.25">
      <c r="A237" s="179"/>
      <c r="B237" s="182"/>
      <c r="C237" s="126"/>
      <c r="D237" s="74" t="s">
        <v>344</v>
      </c>
      <c r="E237" s="129"/>
      <c r="F237" s="126"/>
      <c r="G237" s="126"/>
      <c r="H237" s="219"/>
    </row>
    <row r="238" spans="1:8" x14ac:dyDescent="0.25">
      <c r="A238" s="118">
        <v>2</v>
      </c>
      <c r="B238" s="121" t="s">
        <v>242</v>
      </c>
      <c r="C238" s="124" t="s">
        <v>13</v>
      </c>
      <c r="D238" s="72" t="s">
        <v>323</v>
      </c>
      <c r="E238" s="127" t="s">
        <v>345</v>
      </c>
      <c r="F238" s="124">
        <v>180</v>
      </c>
      <c r="G238" s="130">
        <f>SUM(F238:F257)</f>
        <v>1299</v>
      </c>
      <c r="H238" s="219"/>
    </row>
    <row r="239" spans="1:8" x14ac:dyDescent="0.25">
      <c r="A239" s="119"/>
      <c r="B239" s="122"/>
      <c r="C239" s="125"/>
      <c r="D239" s="87" t="s">
        <v>346</v>
      </c>
      <c r="E239" s="128"/>
      <c r="F239" s="125"/>
      <c r="G239" s="131"/>
      <c r="H239" s="219"/>
    </row>
    <row r="240" spans="1:8" x14ac:dyDescent="0.25">
      <c r="A240" s="119"/>
      <c r="B240" s="122"/>
      <c r="C240" s="125"/>
      <c r="D240" s="74" t="s">
        <v>347</v>
      </c>
      <c r="E240" s="129"/>
      <c r="F240" s="126"/>
      <c r="G240" s="131"/>
      <c r="H240" s="219"/>
    </row>
    <row r="241" spans="1:8" x14ac:dyDescent="0.25">
      <c r="A241" s="119"/>
      <c r="B241" s="122"/>
      <c r="C241" s="125"/>
      <c r="D241" s="72" t="s">
        <v>323</v>
      </c>
      <c r="E241" s="190" t="s">
        <v>348</v>
      </c>
      <c r="F241" s="124">
        <v>180</v>
      </c>
      <c r="G241" s="131"/>
      <c r="H241" s="219"/>
    </row>
    <row r="242" spans="1:8" x14ac:dyDescent="0.25">
      <c r="A242" s="119"/>
      <c r="B242" s="122"/>
      <c r="C242" s="125"/>
      <c r="D242" s="87" t="s">
        <v>346</v>
      </c>
      <c r="E242" s="191"/>
      <c r="F242" s="125"/>
      <c r="G242" s="131"/>
      <c r="H242" s="219"/>
    </row>
    <row r="243" spans="1:8" x14ac:dyDescent="0.25">
      <c r="A243" s="119"/>
      <c r="B243" s="122"/>
      <c r="C243" s="125"/>
      <c r="D243" s="74" t="s">
        <v>349</v>
      </c>
      <c r="E243" s="192"/>
      <c r="F243" s="126"/>
      <c r="G243" s="131"/>
      <c r="H243" s="219"/>
    </row>
    <row r="244" spans="1:8" x14ac:dyDescent="0.25">
      <c r="A244" s="119"/>
      <c r="B244" s="122"/>
      <c r="C244" s="125"/>
      <c r="D244" s="72" t="s">
        <v>323</v>
      </c>
      <c r="E244" s="190" t="s">
        <v>34</v>
      </c>
      <c r="F244" s="124">
        <v>175</v>
      </c>
      <c r="G244" s="131"/>
      <c r="H244" s="219"/>
    </row>
    <row r="245" spans="1:8" x14ac:dyDescent="0.25">
      <c r="A245" s="119"/>
      <c r="B245" s="122"/>
      <c r="C245" s="125"/>
      <c r="D245" s="87" t="s">
        <v>350</v>
      </c>
      <c r="E245" s="191"/>
      <c r="F245" s="125"/>
      <c r="G245" s="131"/>
      <c r="H245" s="219"/>
    </row>
    <row r="246" spans="1:8" x14ac:dyDescent="0.25">
      <c r="A246" s="119"/>
      <c r="B246" s="122"/>
      <c r="C246" s="125"/>
      <c r="D246" s="74" t="s">
        <v>349</v>
      </c>
      <c r="E246" s="192"/>
      <c r="F246" s="126"/>
      <c r="G246" s="131"/>
      <c r="H246" s="219"/>
    </row>
    <row r="247" spans="1:8" x14ac:dyDescent="0.25">
      <c r="A247" s="119"/>
      <c r="B247" s="122"/>
      <c r="C247" s="125"/>
      <c r="D247" s="72" t="s">
        <v>323</v>
      </c>
      <c r="E247" s="127" t="s">
        <v>351</v>
      </c>
      <c r="F247" s="124">
        <v>235</v>
      </c>
      <c r="G247" s="131"/>
      <c r="H247" s="219"/>
    </row>
    <row r="248" spans="1:8" x14ac:dyDescent="0.25">
      <c r="A248" s="119"/>
      <c r="B248" s="122"/>
      <c r="C248" s="125"/>
      <c r="D248" s="87" t="s">
        <v>350</v>
      </c>
      <c r="E248" s="128"/>
      <c r="F248" s="125"/>
      <c r="G248" s="131"/>
      <c r="H248" s="219"/>
    </row>
    <row r="249" spans="1:8" x14ac:dyDescent="0.25">
      <c r="A249" s="119"/>
      <c r="B249" s="122"/>
      <c r="C249" s="125"/>
      <c r="D249" s="74" t="s">
        <v>352</v>
      </c>
      <c r="E249" s="129"/>
      <c r="F249" s="126"/>
      <c r="G249" s="131"/>
      <c r="H249" s="219"/>
    </row>
    <row r="250" spans="1:8" ht="25.5" x14ac:dyDescent="0.25">
      <c r="A250" s="119"/>
      <c r="B250" s="122"/>
      <c r="C250" s="125"/>
      <c r="D250" s="72" t="s">
        <v>353</v>
      </c>
      <c r="E250" s="75" t="s">
        <v>49</v>
      </c>
      <c r="F250" s="30">
        <v>175</v>
      </c>
      <c r="G250" s="131"/>
      <c r="H250" s="219"/>
    </row>
    <row r="251" spans="1:8" x14ac:dyDescent="0.25">
      <c r="A251" s="119"/>
      <c r="B251" s="122"/>
      <c r="C251" s="125"/>
      <c r="D251" s="72" t="s">
        <v>354</v>
      </c>
      <c r="E251" s="190" t="s">
        <v>355</v>
      </c>
      <c r="F251" s="124">
        <v>190</v>
      </c>
      <c r="G251" s="131"/>
      <c r="H251" s="219"/>
    </row>
    <row r="252" spans="1:8" x14ac:dyDescent="0.25">
      <c r="A252" s="119"/>
      <c r="B252" s="122"/>
      <c r="C252" s="125"/>
      <c r="D252" s="87" t="s">
        <v>356</v>
      </c>
      <c r="E252" s="191"/>
      <c r="F252" s="125"/>
      <c r="G252" s="131"/>
      <c r="H252" s="219"/>
    </row>
    <row r="253" spans="1:8" x14ac:dyDescent="0.25">
      <c r="A253" s="119"/>
      <c r="B253" s="122"/>
      <c r="C253" s="125"/>
      <c r="D253" s="74" t="s">
        <v>357</v>
      </c>
      <c r="E253" s="192"/>
      <c r="F253" s="126"/>
      <c r="G253" s="131"/>
      <c r="H253" s="219"/>
    </row>
    <row r="254" spans="1:8" ht="25.5" x14ac:dyDescent="0.25">
      <c r="A254" s="119"/>
      <c r="B254" s="122"/>
      <c r="C254" s="125"/>
      <c r="D254" s="19" t="s">
        <v>262</v>
      </c>
      <c r="E254" s="190" t="s">
        <v>256</v>
      </c>
      <c r="F254" s="124">
        <v>110</v>
      </c>
      <c r="G254" s="131"/>
      <c r="H254" s="219"/>
    </row>
    <row r="255" spans="1:8" x14ac:dyDescent="0.25">
      <c r="A255" s="119"/>
      <c r="B255" s="122"/>
      <c r="C255" s="125"/>
      <c r="D255" s="20" t="s">
        <v>330</v>
      </c>
      <c r="E255" s="192"/>
      <c r="F255" s="126"/>
      <c r="G255" s="131"/>
      <c r="H255" s="219"/>
    </row>
    <row r="256" spans="1:8" x14ac:dyDescent="0.25">
      <c r="A256" s="119"/>
      <c r="B256" s="122"/>
      <c r="C256" s="125"/>
      <c r="D256" s="72" t="s">
        <v>265</v>
      </c>
      <c r="E256" s="190" t="s">
        <v>266</v>
      </c>
      <c r="F256" s="124">
        <v>54</v>
      </c>
      <c r="G256" s="131"/>
      <c r="H256" s="219"/>
    </row>
    <row r="257" spans="1:8" x14ac:dyDescent="0.25">
      <c r="A257" s="120"/>
      <c r="B257" s="123"/>
      <c r="C257" s="126"/>
      <c r="D257" s="74" t="s">
        <v>267</v>
      </c>
      <c r="E257" s="192"/>
      <c r="F257" s="126"/>
      <c r="G257" s="132"/>
      <c r="H257" s="219"/>
    </row>
    <row r="258" spans="1:8" x14ac:dyDescent="0.25">
      <c r="A258" s="193">
        <v>3</v>
      </c>
      <c r="B258" s="196" t="s">
        <v>232</v>
      </c>
      <c r="C258" s="199" t="s">
        <v>6</v>
      </c>
      <c r="D258" s="72" t="s">
        <v>282</v>
      </c>
      <c r="E258" s="202" t="s">
        <v>358</v>
      </c>
      <c r="F258" s="124">
        <v>440</v>
      </c>
      <c r="G258" s="124">
        <f>SUM(F258:F272)</f>
        <v>1760</v>
      </c>
      <c r="H258" s="219"/>
    </row>
    <row r="259" spans="1:8" x14ac:dyDescent="0.25">
      <c r="A259" s="194"/>
      <c r="B259" s="197"/>
      <c r="C259" s="200"/>
      <c r="D259" s="87" t="s">
        <v>359</v>
      </c>
      <c r="E259" s="203"/>
      <c r="F259" s="125"/>
      <c r="G259" s="125"/>
      <c r="H259" s="219"/>
    </row>
    <row r="260" spans="1:8" x14ac:dyDescent="0.25">
      <c r="A260" s="194"/>
      <c r="B260" s="197"/>
      <c r="C260" s="200"/>
      <c r="D260" s="74" t="s">
        <v>307</v>
      </c>
      <c r="E260" s="204"/>
      <c r="F260" s="126"/>
      <c r="G260" s="125"/>
      <c r="H260" s="219"/>
    </row>
    <row r="261" spans="1:8" x14ac:dyDescent="0.25">
      <c r="A261" s="194"/>
      <c r="B261" s="197"/>
      <c r="C261" s="200"/>
      <c r="D261" s="72" t="s">
        <v>282</v>
      </c>
      <c r="E261" s="202" t="s">
        <v>360</v>
      </c>
      <c r="F261" s="124">
        <v>440</v>
      </c>
      <c r="G261" s="125"/>
      <c r="H261" s="219"/>
    </row>
    <row r="262" spans="1:8" x14ac:dyDescent="0.25">
      <c r="A262" s="194"/>
      <c r="B262" s="197"/>
      <c r="C262" s="200"/>
      <c r="D262" s="87" t="s">
        <v>359</v>
      </c>
      <c r="E262" s="203"/>
      <c r="F262" s="125"/>
      <c r="G262" s="125"/>
      <c r="H262" s="219"/>
    </row>
    <row r="263" spans="1:8" x14ac:dyDescent="0.25">
      <c r="A263" s="194"/>
      <c r="B263" s="197"/>
      <c r="C263" s="200"/>
      <c r="D263" s="74" t="s">
        <v>309</v>
      </c>
      <c r="E263" s="204"/>
      <c r="F263" s="126"/>
      <c r="G263" s="125"/>
      <c r="H263" s="219"/>
    </row>
    <row r="264" spans="1:8" x14ac:dyDescent="0.25">
      <c r="A264" s="194"/>
      <c r="B264" s="197"/>
      <c r="C264" s="200"/>
      <c r="D264" s="72" t="s">
        <v>282</v>
      </c>
      <c r="E264" s="202" t="s">
        <v>361</v>
      </c>
      <c r="F264" s="124">
        <v>265</v>
      </c>
      <c r="G264" s="125"/>
      <c r="H264" s="219"/>
    </row>
    <row r="265" spans="1:8" x14ac:dyDescent="0.25">
      <c r="A265" s="194"/>
      <c r="B265" s="197"/>
      <c r="C265" s="200"/>
      <c r="D265" s="87" t="s">
        <v>359</v>
      </c>
      <c r="E265" s="203"/>
      <c r="F265" s="125"/>
      <c r="G265" s="125"/>
      <c r="H265" s="219"/>
    </row>
    <row r="266" spans="1:8" x14ac:dyDescent="0.25">
      <c r="A266" s="194"/>
      <c r="B266" s="197"/>
      <c r="C266" s="200"/>
      <c r="D266" s="74" t="s">
        <v>362</v>
      </c>
      <c r="E266" s="204"/>
      <c r="F266" s="126"/>
      <c r="G266" s="125"/>
      <c r="H266" s="219"/>
    </row>
    <row r="267" spans="1:8" x14ac:dyDescent="0.25">
      <c r="A267" s="194"/>
      <c r="B267" s="197"/>
      <c r="C267" s="200"/>
      <c r="D267" s="72" t="s">
        <v>282</v>
      </c>
      <c r="E267" s="202" t="s">
        <v>363</v>
      </c>
      <c r="F267" s="124">
        <v>350</v>
      </c>
      <c r="G267" s="125"/>
      <c r="H267" s="219"/>
    </row>
    <row r="268" spans="1:8" x14ac:dyDescent="0.25">
      <c r="A268" s="194"/>
      <c r="B268" s="197"/>
      <c r="C268" s="200"/>
      <c r="D268" s="87" t="s">
        <v>359</v>
      </c>
      <c r="E268" s="203"/>
      <c r="F268" s="125"/>
      <c r="G268" s="125"/>
      <c r="H268" s="219"/>
    </row>
    <row r="269" spans="1:8" ht="25.5" x14ac:dyDescent="0.25">
      <c r="A269" s="194"/>
      <c r="B269" s="197"/>
      <c r="C269" s="200"/>
      <c r="D269" s="74" t="s">
        <v>364</v>
      </c>
      <c r="E269" s="204"/>
      <c r="F269" s="126"/>
      <c r="G269" s="125"/>
      <c r="H269" s="219"/>
    </row>
    <row r="270" spans="1:8" x14ac:dyDescent="0.25">
      <c r="A270" s="194"/>
      <c r="B270" s="197"/>
      <c r="C270" s="200"/>
      <c r="D270" s="72" t="s">
        <v>282</v>
      </c>
      <c r="E270" s="202" t="s">
        <v>365</v>
      </c>
      <c r="F270" s="124">
        <v>265</v>
      </c>
      <c r="G270" s="125"/>
      <c r="H270" s="219"/>
    </row>
    <row r="271" spans="1:8" x14ac:dyDescent="0.25">
      <c r="A271" s="194"/>
      <c r="B271" s="197"/>
      <c r="C271" s="200"/>
      <c r="D271" s="87" t="s">
        <v>359</v>
      </c>
      <c r="E271" s="203"/>
      <c r="F271" s="125"/>
      <c r="G271" s="125"/>
      <c r="H271" s="219"/>
    </row>
    <row r="272" spans="1:8" x14ac:dyDescent="0.25">
      <c r="A272" s="195"/>
      <c r="B272" s="198"/>
      <c r="C272" s="201"/>
      <c r="D272" s="74" t="s">
        <v>366</v>
      </c>
      <c r="E272" s="204"/>
      <c r="F272" s="126"/>
      <c r="G272" s="126"/>
      <c r="H272" s="219"/>
    </row>
    <row r="273" spans="1:8" x14ac:dyDescent="0.25">
      <c r="A273" s="205">
        <v>4</v>
      </c>
      <c r="B273" s="208" t="s">
        <v>259</v>
      </c>
      <c r="C273" s="124" t="s">
        <v>13</v>
      </c>
      <c r="D273" s="72" t="s">
        <v>323</v>
      </c>
      <c r="E273" s="127" t="s">
        <v>261</v>
      </c>
      <c r="F273" s="124">
        <v>100</v>
      </c>
      <c r="G273" s="124">
        <f>SUM(F273:F279)</f>
        <v>300</v>
      </c>
      <c r="H273" s="219"/>
    </row>
    <row r="274" spans="1:8" x14ac:dyDescent="0.25">
      <c r="A274" s="206"/>
      <c r="B274" s="209"/>
      <c r="C274" s="125"/>
      <c r="D274" s="87" t="s">
        <v>350</v>
      </c>
      <c r="E274" s="128"/>
      <c r="F274" s="125"/>
      <c r="G274" s="125"/>
      <c r="H274" s="219"/>
    </row>
    <row r="275" spans="1:8" x14ac:dyDescent="0.25">
      <c r="A275" s="206"/>
      <c r="B275" s="209"/>
      <c r="C275" s="125"/>
      <c r="D275" s="74" t="s">
        <v>367</v>
      </c>
      <c r="E275" s="129"/>
      <c r="F275" s="126"/>
      <c r="G275" s="125"/>
      <c r="H275" s="219"/>
    </row>
    <row r="276" spans="1:8" ht="25.5" x14ac:dyDescent="0.25">
      <c r="A276" s="206"/>
      <c r="B276" s="209"/>
      <c r="C276" s="125"/>
      <c r="D276" s="19" t="s">
        <v>262</v>
      </c>
      <c r="E276" s="127" t="s">
        <v>263</v>
      </c>
      <c r="F276" s="147">
        <v>100</v>
      </c>
      <c r="G276" s="125"/>
      <c r="H276" s="219"/>
    </row>
    <row r="277" spans="1:8" x14ac:dyDescent="0.25">
      <c r="A277" s="206"/>
      <c r="B277" s="209"/>
      <c r="C277" s="125"/>
      <c r="D277" s="20" t="s">
        <v>264</v>
      </c>
      <c r="E277" s="129"/>
      <c r="F277" s="149"/>
      <c r="G277" s="125"/>
      <c r="H277" s="219"/>
    </row>
    <row r="278" spans="1:8" x14ac:dyDescent="0.25">
      <c r="A278" s="206"/>
      <c r="B278" s="209"/>
      <c r="C278" s="125"/>
      <c r="D278" s="72" t="s">
        <v>265</v>
      </c>
      <c r="E278" s="190" t="s">
        <v>266</v>
      </c>
      <c r="F278" s="147">
        <v>100</v>
      </c>
      <c r="G278" s="125"/>
      <c r="H278" s="219"/>
    </row>
    <row r="279" spans="1:8" x14ac:dyDescent="0.25">
      <c r="A279" s="207"/>
      <c r="B279" s="210"/>
      <c r="C279" s="126"/>
      <c r="D279" s="74" t="s">
        <v>267</v>
      </c>
      <c r="E279" s="192"/>
      <c r="F279" s="149"/>
      <c r="G279" s="126"/>
      <c r="H279" s="219"/>
    </row>
    <row r="280" spans="1:8" x14ac:dyDescent="0.25">
      <c r="A280" s="205">
        <v>5</v>
      </c>
      <c r="B280" s="180" t="s">
        <v>268</v>
      </c>
      <c r="C280" s="124" t="s">
        <v>13</v>
      </c>
      <c r="D280" s="90" t="s">
        <v>368</v>
      </c>
      <c r="E280" s="190" t="s">
        <v>270</v>
      </c>
      <c r="F280" s="147">
        <v>300</v>
      </c>
      <c r="G280" s="147">
        <f>SUM(F280:F285)</f>
        <v>550</v>
      </c>
      <c r="H280" s="219"/>
    </row>
    <row r="281" spans="1:8" x14ac:dyDescent="0.25">
      <c r="A281" s="206"/>
      <c r="B281" s="181"/>
      <c r="C281" s="125"/>
      <c r="D281" s="91" t="s">
        <v>369</v>
      </c>
      <c r="E281" s="191"/>
      <c r="F281" s="148"/>
      <c r="G281" s="148"/>
      <c r="H281" s="219"/>
    </row>
    <row r="282" spans="1:8" x14ac:dyDescent="0.25">
      <c r="A282" s="206"/>
      <c r="B282" s="181"/>
      <c r="C282" s="125"/>
      <c r="D282" s="89" t="s">
        <v>370</v>
      </c>
      <c r="E282" s="192"/>
      <c r="F282" s="149"/>
      <c r="G282" s="148"/>
      <c r="H282" s="219"/>
    </row>
    <row r="283" spans="1:8" x14ac:dyDescent="0.25">
      <c r="A283" s="206"/>
      <c r="B283" s="181"/>
      <c r="C283" s="125"/>
      <c r="D283" s="72" t="s">
        <v>323</v>
      </c>
      <c r="E283" s="127" t="s">
        <v>272</v>
      </c>
      <c r="F283" s="147">
        <v>250</v>
      </c>
      <c r="G283" s="148"/>
      <c r="H283" s="219"/>
    </row>
    <row r="284" spans="1:8" x14ac:dyDescent="0.25">
      <c r="A284" s="206"/>
      <c r="B284" s="181"/>
      <c r="C284" s="125"/>
      <c r="D284" s="87" t="s">
        <v>324</v>
      </c>
      <c r="E284" s="128"/>
      <c r="F284" s="148"/>
      <c r="G284" s="148"/>
      <c r="H284" s="219"/>
    </row>
    <row r="285" spans="1:8" x14ac:dyDescent="0.25">
      <c r="A285" s="207"/>
      <c r="B285" s="182"/>
      <c r="C285" s="126"/>
      <c r="D285" s="74" t="s">
        <v>371</v>
      </c>
      <c r="E285" s="129"/>
      <c r="F285" s="149"/>
      <c r="G285" s="149"/>
      <c r="H285" s="219"/>
    </row>
    <row r="286" spans="1:8" ht="25.5" x14ac:dyDescent="0.25">
      <c r="A286" s="205">
        <v>6</v>
      </c>
      <c r="B286" s="211" t="s">
        <v>273</v>
      </c>
      <c r="C286" s="124" t="s">
        <v>13</v>
      </c>
      <c r="D286" s="19" t="s">
        <v>262</v>
      </c>
      <c r="E286" s="127" t="s">
        <v>263</v>
      </c>
      <c r="F286" s="147">
        <v>280</v>
      </c>
      <c r="G286" s="147">
        <f>SUM(F286:F296)</f>
        <v>666</v>
      </c>
      <c r="H286" s="219"/>
    </row>
    <row r="287" spans="1:8" x14ac:dyDescent="0.25">
      <c r="A287" s="206"/>
      <c r="B287" s="209"/>
      <c r="C287" s="125"/>
      <c r="D287" s="20" t="s">
        <v>264</v>
      </c>
      <c r="E287" s="129"/>
      <c r="F287" s="149"/>
      <c r="G287" s="148"/>
      <c r="H287" s="219"/>
    </row>
    <row r="288" spans="1:8" x14ac:dyDescent="0.25">
      <c r="A288" s="206"/>
      <c r="B288" s="209"/>
      <c r="C288" s="125"/>
      <c r="D288" s="19" t="s">
        <v>372</v>
      </c>
      <c r="E288" s="190" t="s">
        <v>308</v>
      </c>
      <c r="F288" s="147">
        <v>300</v>
      </c>
      <c r="G288" s="148"/>
      <c r="H288" s="219"/>
    </row>
    <row r="289" spans="1:8" x14ac:dyDescent="0.25">
      <c r="A289" s="206"/>
      <c r="B289" s="209"/>
      <c r="C289" s="125"/>
      <c r="D289" s="21" t="s">
        <v>373</v>
      </c>
      <c r="E289" s="191"/>
      <c r="F289" s="148"/>
      <c r="G289" s="148"/>
      <c r="H289" s="219"/>
    </row>
    <row r="290" spans="1:8" x14ac:dyDescent="0.25">
      <c r="A290" s="206"/>
      <c r="B290" s="209"/>
      <c r="C290" s="125"/>
      <c r="D290" s="20" t="s">
        <v>374</v>
      </c>
      <c r="E290" s="192"/>
      <c r="F290" s="149"/>
      <c r="G290" s="148"/>
      <c r="H290" s="219"/>
    </row>
    <row r="291" spans="1:8" x14ac:dyDescent="0.25">
      <c r="A291" s="206"/>
      <c r="B291" s="209"/>
      <c r="C291" s="125"/>
      <c r="D291" s="19" t="s">
        <v>375</v>
      </c>
      <c r="E291" s="190" t="s">
        <v>277</v>
      </c>
      <c r="F291" s="147">
        <v>26</v>
      </c>
      <c r="G291" s="148"/>
      <c r="H291" s="219"/>
    </row>
    <row r="292" spans="1:8" x14ac:dyDescent="0.25">
      <c r="A292" s="206"/>
      <c r="B292" s="209"/>
      <c r="C292" s="125"/>
      <c r="D292" s="21" t="s">
        <v>376</v>
      </c>
      <c r="E292" s="191"/>
      <c r="F292" s="148"/>
      <c r="G292" s="148"/>
      <c r="H292" s="219"/>
    </row>
    <row r="293" spans="1:8" x14ac:dyDescent="0.25">
      <c r="A293" s="206"/>
      <c r="B293" s="209"/>
      <c r="C293" s="125"/>
      <c r="D293" s="20" t="s">
        <v>377</v>
      </c>
      <c r="E293" s="192"/>
      <c r="F293" s="149"/>
      <c r="G293" s="148"/>
      <c r="H293" s="219"/>
    </row>
    <row r="294" spans="1:8" x14ac:dyDescent="0.25">
      <c r="A294" s="206"/>
      <c r="B294" s="209"/>
      <c r="C294" s="125"/>
      <c r="D294" s="19" t="s">
        <v>378</v>
      </c>
      <c r="E294" s="127" t="s">
        <v>379</v>
      </c>
      <c r="F294" s="147">
        <v>60</v>
      </c>
      <c r="G294" s="148"/>
      <c r="H294" s="219"/>
    </row>
    <row r="295" spans="1:8" x14ac:dyDescent="0.25">
      <c r="A295" s="206"/>
      <c r="B295" s="209"/>
      <c r="C295" s="125"/>
      <c r="D295" s="21" t="s">
        <v>380</v>
      </c>
      <c r="E295" s="128"/>
      <c r="F295" s="148"/>
      <c r="G295" s="148"/>
      <c r="H295" s="219"/>
    </row>
    <row r="296" spans="1:8" x14ac:dyDescent="0.25">
      <c r="A296" s="207"/>
      <c r="B296" s="210"/>
      <c r="C296" s="126"/>
      <c r="D296" s="20" t="s">
        <v>381</v>
      </c>
      <c r="E296" s="129"/>
      <c r="F296" s="149"/>
      <c r="G296" s="149"/>
      <c r="H296" s="219"/>
    </row>
    <row r="297" spans="1:8" x14ac:dyDescent="0.25">
      <c r="A297" s="205">
        <v>7</v>
      </c>
      <c r="B297" s="211" t="s">
        <v>281</v>
      </c>
      <c r="C297" s="147" t="s">
        <v>6</v>
      </c>
      <c r="D297" s="72" t="s">
        <v>282</v>
      </c>
      <c r="E297" s="190" t="s">
        <v>382</v>
      </c>
      <c r="F297" s="147">
        <v>115</v>
      </c>
      <c r="G297" s="147">
        <f>SUM(F297:F306)</f>
        <v>538</v>
      </c>
      <c r="H297" s="219"/>
    </row>
    <row r="298" spans="1:8" x14ac:dyDescent="0.25">
      <c r="A298" s="206"/>
      <c r="B298" s="209"/>
      <c r="C298" s="148"/>
      <c r="D298" s="87" t="s">
        <v>283</v>
      </c>
      <c r="E298" s="191"/>
      <c r="F298" s="148"/>
      <c r="G298" s="148"/>
      <c r="H298" s="219"/>
    </row>
    <row r="299" spans="1:8" x14ac:dyDescent="0.25">
      <c r="A299" s="206"/>
      <c r="B299" s="209"/>
      <c r="C299" s="148"/>
      <c r="D299" s="74" t="s">
        <v>284</v>
      </c>
      <c r="E299" s="192"/>
      <c r="F299" s="149"/>
      <c r="G299" s="148"/>
      <c r="H299" s="219"/>
    </row>
    <row r="300" spans="1:8" x14ac:dyDescent="0.25">
      <c r="A300" s="206"/>
      <c r="B300" s="209"/>
      <c r="C300" s="148"/>
      <c r="D300" s="72" t="s">
        <v>282</v>
      </c>
      <c r="E300" s="190" t="s">
        <v>308</v>
      </c>
      <c r="F300" s="147">
        <v>115</v>
      </c>
      <c r="G300" s="148"/>
      <c r="H300" s="219"/>
    </row>
    <row r="301" spans="1:8" x14ac:dyDescent="0.25">
      <c r="A301" s="206"/>
      <c r="B301" s="209"/>
      <c r="C301" s="148"/>
      <c r="D301" s="87" t="s">
        <v>283</v>
      </c>
      <c r="E301" s="191"/>
      <c r="F301" s="148"/>
      <c r="G301" s="148"/>
      <c r="H301" s="219"/>
    </row>
    <row r="302" spans="1:8" x14ac:dyDescent="0.25">
      <c r="A302" s="206"/>
      <c r="B302" s="209"/>
      <c r="C302" s="148"/>
      <c r="D302" s="74" t="s">
        <v>309</v>
      </c>
      <c r="E302" s="192"/>
      <c r="F302" s="149"/>
      <c r="G302" s="148"/>
      <c r="H302" s="219"/>
    </row>
    <row r="303" spans="1:8" ht="43.5" customHeight="1" x14ac:dyDescent="0.25">
      <c r="A303" s="206"/>
      <c r="B303" s="209"/>
      <c r="C303" s="148"/>
      <c r="D303" s="72" t="s">
        <v>383</v>
      </c>
      <c r="E303" s="73" t="s">
        <v>384</v>
      </c>
      <c r="F303" s="68">
        <v>77</v>
      </c>
      <c r="G303" s="148"/>
      <c r="H303" s="219"/>
    </row>
    <row r="304" spans="1:8" ht="25.5" x14ac:dyDescent="0.25">
      <c r="A304" s="206"/>
      <c r="B304" s="209"/>
      <c r="C304" s="148"/>
      <c r="D304" s="72" t="s">
        <v>385</v>
      </c>
      <c r="E304" s="73" t="s">
        <v>290</v>
      </c>
      <c r="F304" s="68">
        <v>77</v>
      </c>
      <c r="G304" s="148"/>
      <c r="H304" s="219"/>
    </row>
    <row r="305" spans="1:8" ht="25.5" x14ac:dyDescent="0.25">
      <c r="A305" s="206"/>
      <c r="B305" s="209"/>
      <c r="C305" s="148"/>
      <c r="D305" s="72" t="s">
        <v>386</v>
      </c>
      <c r="E305" s="73" t="s">
        <v>387</v>
      </c>
      <c r="F305" s="68">
        <v>77</v>
      </c>
      <c r="G305" s="148"/>
      <c r="H305" s="219"/>
    </row>
    <row r="306" spans="1:8" ht="40.5" customHeight="1" x14ac:dyDescent="0.25">
      <c r="A306" s="206"/>
      <c r="B306" s="209"/>
      <c r="C306" s="148"/>
      <c r="D306" s="72" t="s">
        <v>388</v>
      </c>
      <c r="E306" s="73" t="s">
        <v>363</v>
      </c>
      <c r="F306" s="68">
        <v>77</v>
      </c>
      <c r="G306" s="148"/>
      <c r="H306" s="219"/>
    </row>
    <row r="307" spans="1:8" x14ac:dyDescent="0.25">
      <c r="A307" s="206"/>
      <c r="B307" s="209"/>
      <c r="C307" s="147" t="s">
        <v>13</v>
      </c>
      <c r="D307" s="19" t="s">
        <v>375</v>
      </c>
      <c r="E307" s="127" t="s">
        <v>389</v>
      </c>
      <c r="F307" s="147">
        <v>8</v>
      </c>
      <c r="G307" s="147">
        <f>SUM(F307:F318)</f>
        <v>233</v>
      </c>
      <c r="H307" s="219"/>
    </row>
    <row r="308" spans="1:8" x14ac:dyDescent="0.25">
      <c r="A308" s="206"/>
      <c r="B308" s="209"/>
      <c r="C308" s="148"/>
      <c r="D308" s="21" t="s">
        <v>376</v>
      </c>
      <c r="E308" s="128"/>
      <c r="F308" s="148"/>
      <c r="G308" s="148"/>
      <c r="H308" s="219"/>
    </row>
    <row r="309" spans="1:8" ht="27.75" customHeight="1" x14ac:dyDescent="0.25">
      <c r="A309" s="206"/>
      <c r="B309" s="209"/>
      <c r="C309" s="148"/>
      <c r="D309" s="20" t="s">
        <v>390</v>
      </c>
      <c r="E309" s="129"/>
      <c r="F309" s="149"/>
      <c r="G309" s="148"/>
      <c r="H309" s="219"/>
    </row>
    <row r="310" spans="1:8" ht="14.45" customHeight="1" x14ac:dyDescent="0.25">
      <c r="A310" s="206"/>
      <c r="B310" s="209"/>
      <c r="C310" s="148"/>
      <c r="D310" s="72" t="s">
        <v>323</v>
      </c>
      <c r="E310" s="127" t="s">
        <v>293</v>
      </c>
      <c r="F310" s="147">
        <v>35</v>
      </c>
      <c r="G310" s="148"/>
      <c r="H310" s="219"/>
    </row>
    <row r="311" spans="1:8" x14ac:dyDescent="0.25">
      <c r="A311" s="206"/>
      <c r="B311" s="209"/>
      <c r="C311" s="148"/>
      <c r="D311" s="87" t="s">
        <v>346</v>
      </c>
      <c r="E311" s="128"/>
      <c r="F311" s="148"/>
      <c r="G311" s="148"/>
      <c r="H311" s="219"/>
    </row>
    <row r="312" spans="1:8" x14ac:dyDescent="0.25">
      <c r="A312" s="206"/>
      <c r="B312" s="209"/>
      <c r="C312" s="148"/>
      <c r="D312" s="74" t="s">
        <v>391</v>
      </c>
      <c r="E312" s="129"/>
      <c r="F312" s="149"/>
      <c r="G312" s="148"/>
      <c r="H312" s="219"/>
    </row>
    <row r="313" spans="1:8" ht="14.45" customHeight="1" x14ac:dyDescent="0.25">
      <c r="A313" s="206"/>
      <c r="B313" s="209"/>
      <c r="C313" s="148"/>
      <c r="D313" s="72" t="s">
        <v>392</v>
      </c>
      <c r="E313" s="127" t="s">
        <v>393</v>
      </c>
      <c r="F313" s="147">
        <v>40</v>
      </c>
      <c r="G313" s="148"/>
      <c r="H313" s="219"/>
    </row>
    <row r="314" spans="1:8" x14ac:dyDescent="0.25">
      <c r="A314" s="206"/>
      <c r="B314" s="209"/>
      <c r="C314" s="148"/>
      <c r="D314" s="87" t="s">
        <v>394</v>
      </c>
      <c r="E314" s="128"/>
      <c r="F314" s="148"/>
      <c r="G314" s="148"/>
      <c r="H314" s="219"/>
    </row>
    <row r="315" spans="1:8" x14ac:dyDescent="0.25">
      <c r="A315" s="206"/>
      <c r="B315" s="209"/>
      <c r="C315" s="148"/>
      <c r="D315" s="74" t="s">
        <v>395</v>
      </c>
      <c r="E315" s="129"/>
      <c r="F315" s="149"/>
      <c r="G315" s="148"/>
      <c r="H315" s="219"/>
    </row>
    <row r="316" spans="1:8" x14ac:dyDescent="0.25">
      <c r="A316" s="206"/>
      <c r="B316" s="209"/>
      <c r="C316" s="148"/>
      <c r="D316" s="72" t="s">
        <v>396</v>
      </c>
      <c r="E316" s="127" t="s">
        <v>296</v>
      </c>
      <c r="F316" s="147">
        <v>150</v>
      </c>
      <c r="G316" s="148"/>
      <c r="H316" s="219"/>
    </row>
    <row r="317" spans="1:8" x14ac:dyDescent="0.25">
      <c r="A317" s="206"/>
      <c r="B317" s="209"/>
      <c r="C317" s="148"/>
      <c r="D317" s="87" t="s">
        <v>397</v>
      </c>
      <c r="E317" s="128"/>
      <c r="F317" s="148"/>
      <c r="G317" s="148"/>
      <c r="H317" s="219"/>
    </row>
    <row r="318" spans="1:8" x14ac:dyDescent="0.25">
      <c r="A318" s="206"/>
      <c r="B318" s="209"/>
      <c r="C318" s="149"/>
      <c r="D318" s="74" t="s">
        <v>398</v>
      </c>
      <c r="E318" s="129"/>
      <c r="F318" s="149"/>
      <c r="G318" s="149"/>
      <c r="H318" s="219"/>
    </row>
    <row r="319" spans="1:8" ht="31.15" customHeight="1" x14ac:dyDescent="0.25">
      <c r="A319" s="206"/>
      <c r="B319" s="209"/>
      <c r="C319" s="147" t="s">
        <v>20</v>
      </c>
      <c r="D319" s="19" t="s">
        <v>399</v>
      </c>
      <c r="E319" s="127" t="s">
        <v>298</v>
      </c>
      <c r="F319" s="147">
        <v>31</v>
      </c>
      <c r="G319" s="147">
        <f>SUM(F319:F329)</f>
        <v>133</v>
      </c>
      <c r="H319" s="219"/>
    </row>
    <row r="320" spans="1:8" ht="12.6" customHeight="1" x14ac:dyDescent="0.25">
      <c r="A320" s="206"/>
      <c r="B320" s="209"/>
      <c r="C320" s="148"/>
      <c r="D320" s="20" t="s">
        <v>400</v>
      </c>
      <c r="E320" s="129"/>
      <c r="F320" s="149"/>
      <c r="G320" s="148"/>
      <c r="H320" s="219"/>
    </row>
    <row r="321" spans="1:9" ht="45" customHeight="1" x14ac:dyDescent="0.25">
      <c r="A321" s="206"/>
      <c r="B321" s="209"/>
      <c r="C321" s="148"/>
      <c r="D321" s="19" t="s">
        <v>399</v>
      </c>
      <c r="E321" s="127" t="s">
        <v>401</v>
      </c>
      <c r="F321" s="147">
        <v>35</v>
      </c>
      <c r="G321" s="148"/>
      <c r="H321" s="219"/>
    </row>
    <row r="322" spans="1:9" x14ac:dyDescent="0.25">
      <c r="A322" s="206"/>
      <c r="B322" s="209"/>
      <c r="C322" s="148"/>
      <c r="D322" s="20" t="s">
        <v>402</v>
      </c>
      <c r="E322" s="129"/>
      <c r="F322" s="149"/>
      <c r="G322" s="148"/>
      <c r="H322" s="219"/>
    </row>
    <row r="323" spans="1:9" x14ac:dyDescent="0.25">
      <c r="A323" s="206"/>
      <c r="B323" s="209"/>
      <c r="C323" s="148"/>
      <c r="D323" s="72" t="s">
        <v>339</v>
      </c>
      <c r="E323" s="127" t="s">
        <v>302</v>
      </c>
      <c r="F323" s="147">
        <v>21</v>
      </c>
      <c r="G323" s="148"/>
      <c r="H323" s="219"/>
    </row>
    <row r="324" spans="1:9" x14ac:dyDescent="0.25">
      <c r="A324" s="206"/>
      <c r="B324" s="209"/>
      <c r="C324" s="148"/>
      <c r="D324" s="87" t="s">
        <v>340</v>
      </c>
      <c r="E324" s="128"/>
      <c r="F324" s="148"/>
      <c r="G324" s="148"/>
      <c r="H324" s="219"/>
    </row>
    <row r="325" spans="1:9" x14ac:dyDescent="0.25">
      <c r="A325" s="206"/>
      <c r="B325" s="209"/>
      <c r="C325" s="148"/>
      <c r="D325" s="74" t="s">
        <v>341</v>
      </c>
      <c r="E325" s="129"/>
      <c r="F325" s="149"/>
      <c r="G325" s="148"/>
      <c r="H325" s="219"/>
    </row>
    <row r="326" spans="1:9" x14ac:dyDescent="0.25">
      <c r="A326" s="206"/>
      <c r="B326" s="209"/>
      <c r="C326" s="148"/>
      <c r="D326" s="72" t="s">
        <v>342</v>
      </c>
      <c r="E326" s="127" t="s">
        <v>263</v>
      </c>
      <c r="F326" s="147">
        <v>25</v>
      </c>
      <c r="G326" s="148"/>
      <c r="H326" s="219"/>
    </row>
    <row r="327" spans="1:9" x14ac:dyDescent="0.25">
      <c r="A327" s="206"/>
      <c r="B327" s="209"/>
      <c r="C327" s="148"/>
      <c r="D327" s="87" t="s">
        <v>343</v>
      </c>
      <c r="E327" s="128"/>
      <c r="F327" s="148"/>
      <c r="G327" s="148"/>
      <c r="H327" s="219"/>
    </row>
    <row r="328" spans="1:9" x14ac:dyDescent="0.25">
      <c r="A328" s="206"/>
      <c r="B328" s="209"/>
      <c r="C328" s="148"/>
      <c r="D328" s="74" t="s">
        <v>344</v>
      </c>
      <c r="E328" s="129"/>
      <c r="F328" s="149"/>
      <c r="G328" s="148"/>
      <c r="H328" s="219"/>
    </row>
    <row r="329" spans="1:9" ht="25.5" x14ac:dyDescent="0.25">
      <c r="A329" s="207"/>
      <c r="B329" s="210"/>
      <c r="C329" s="149"/>
      <c r="D329" s="36" t="s">
        <v>150</v>
      </c>
      <c r="E329" s="37" t="s">
        <v>66</v>
      </c>
      <c r="F329" s="57">
        <v>21</v>
      </c>
      <c r="G329" s="149"/>
      <c r="H329" s="219"/>
    </row>
    <row r="330" spans="1:9" x14ac:dyDescent="0.25">
      <c r="A330" s="240" t="s">
        <v>305</v>
      </c>
      <c r="B330" s="241"/>
      <c r="C330" s="241"/>
      <c r="D330" s="241"/>
      <c r="E330" s="241"/>
      <c r="F330" s="241"/>
      <c r="G330" s="241"/>
      <c r="H330" s="99">
        <f>H195</f>
        <v>16778</v>
      </c>
      <c r="I330" s="32"/>
    </row>
    <row r="331" spans="1:9" ht="15.75" x14ac:dyDescent="0.25">
      <c r="A331" s="154" t="s">
        <v>403</v>
      </c>
      <c r="B331" s="154"/>
      <c r="C331" s="154"/>
      <c r="D331" s="154"/>
      <c r="E331" s="154"/>
      <c r="F331" s="154"/>
      <c r="G331" s="154"/>
      <c r="H331" s="138"/>
    </row>
    <row r="332" spans="1:9" ht="41.25" customHeight="1" x14ac:dyDescent="0.25">
      <c r="A332" s="109">
        <v>1</v>
      </c>
      <c r="B332" s="110" t="s">
        <v>404</v>
      </c>
      <c r="C332" s="147" t="s">
        <v>6</v>
      </c>
      <c r="D332" s="92" t="s">
        <v>405</v>
      </c>
      <c r="E332" s="34" t="s">
        <v>406</v>
      </c>
      <c r="F332" s="57">
        <v>1088</v>
      </c>
      <c r="G332" s="147">
        <f>SUM(F332:F334)</f>
        <v>3264</v>
      </c>
      <c r="H332" s="237">
        <f>SUM(G332:G339)</f>
        <v>4895</v>
      </c>
    </row>
    <row r="333" spans="1:9" ht="42.75" customHeight="1" x14ac:dyDescent="0.25">
      <c r="A333" s="109"/>
      <c r="B333" s="110"/>
      <c r="C333" s="148"/>
      <c r="D333" s="92" t="s">
        <v>407</v>
      </c>
      <c r="E333" s="34" t="s">
        <v>408</v>
      </c>
      <c r="F333" s="57">
        <v>1088</v>
      </c>
      <c r="G333" s="148"/>
      <c r="H333" s="238"/>
    </row>
    <row r="334" spans="1:9" ht="42" customHeight="1" x14ac:dyDescent="0.25">
      <c r="A334" s="109"/>
      <c r="B334" s="110"/>
      <c r="C334" s="149"/>
      <c r="D334" s="92" t="s">
        <v>409</v>
      </c>
      <c r="E334" s="93" t="s">
        <v>172</v>
      </c>
      <c r="F334" s="57">
        <v>1088</v>
      </c>
      <c r="G334" s="149"/>
      <c r="H334" s="238"/>
    </row>
    <row r="335" spans="1:9" ht="43.5" customHeight="1" x14ac:dyDescent="0.25">
      <c r="A335" s="109"/>
      <c r="B335" s="110"/>
      <c r="C335" s="147" t="s">
        <v>13</v>
      </c>
      <c r="D335" s="25" t="s">
        <v>410</v>
      </c>
      <c r="E335" s="37" t="s">
        <v>263</v>
      </c>
      <c r="F335" s="57">
        <v>243</v>
      </c>
      <c r="G335" s="147">
        <f>SUM(F335:F339)</f>
        <v>1631</v>
      </c>
      <c r="H335" s="238"/>
    </row>
    <row r="336" spans="1:9" ht="42.75" customHeight="1" x14ac:dyDescent="0.25">
      <c r="A336" s="109"/>
      <c r="B336" s="110"/>
      <c r="C336" s="148"/>
      <c r="D336" s="25" t="s">
        <v>411</v>
      </c>
      <c r="E336" s="37" t="s">
        <v>34</v>
      </c>
      <c r="F336" s="57">
        <v>425</v>
      </c>
      <c r="G336" s="148"/>
      <c r="H336" s="238"/>
    </row>
    <row r="337" spans="1:8" ht="39" x14ac:dyDescent="0.25">
      <c r="A337" s="109"/>
      <c r="B337" s="110"/>
      <c r="C337" s="148"/>
      <c r="D337" s="41" t="s">
        <v>412</v>
      </c>
      <c r="E337" s="37" t="s">
        <v>413</v>
      </c>
      <c r="F337" s="57">
        <v>182</v>
      </c>
      <c r="G337" s="148"/>
      <c r="H337" s="238"/>
    </row>
    <row r="338" spans="1:8" ht="42" customHeight="1" x14ac:dyDescent="0.25">
      <c r="A338" s="109"/>
      <c r="B338" s="110"/>
      <c r="C338" s="148"/>
      <c r="D338" s="37" t="s">
        <v>414</v>
      </c>
      <c r="E338" s="93" t="s">
        <v>266</v>
      </c>
      <c r="F338" s="57">
        <v>355</v>
      </c>
      <c r="G338" s="148"/>
      <c r="H338" s="238"/>
    </row>
    <row r="339" spans="1:8" ht="39" x14ac:dyDescent="0.25">
      <c r="A339" s="109"/>
      <c r="B339" s="110"/>
      <c r="C339" s="149"/>
      <c r="D339" s="41" t="s">
        <v>415</v>
      </c>
      <c r="E339" s="93" t="s">
        <v>270</v>
      </c>
      <c r="F339" s="57">
        <v>426</v>
      </c>
      <c r="G339" s="149"/>
      <c r="H339" s="239"/>
    </row>
    <row r="340" spans="1:8" x14ac:dyDescent="0.25">
      <c r="A340" s="175" t="s">
        <v>416</v>
      </c>
      <c r="B340" s="175"/>
      <c r="C340" s="175"/>
      <c r="D340" s="175"/>
      <c r="E340" s="175"/>
      <c r="F340" s="175"/>
      <c r="G340" s="175"/>
      <c r="H340" s="28">
        <f>SUM(H332)</f>
        <v>4895</v>
      </c>
    </row>
    <row r="341" spans="1:8" ht="15.75" x14ac:dyDescent="0.25">
      <c r="A341" s="154" t="s">
        <v>417</v>
      </c>
      <c r="B341" s="154"/>
      <c r="C341" s="154"/>
      <c r="D341" s="154"/>
      <c r="E341" s="154"/>
      <c r="F341" s="154"/>
      <c r="G341" s="154"/>
      <c r="H341" s="154"/>
    </row>
    <row r="342" spans="1:8" ht="45" customHeight="1" x14ac:dyDescent="0.25">
      <c r="A342" s="109">
        <v>1</v>
      </c>
      <c r="B342" s="110" t="s">
        <v>404</v>
      </c>
      <c r="C342" s="147" t="s">
        <v>6</v>
      </c>
      <c r="D342" s="92" t="s">
        <v>418</v>
      </c>
      <c r="E342" s="37" t="s">
        <v>419</v>
      </c>
      <c r="F342" s="57">
        <v>1088</v>
      </c>
      <c r="G342" s="147">
        <f>SUM(F342:F344)</f>
        <v>3264</v>
      </c>
      <c r="H342" s="237">
        <f>SUM(G342:G349)</f>
        <v>4947</v>
      </c>
    </row>
    <row r="343" spans="1:8" ht="51" x14ac:dyDescent="0.25">
      <c r="A343" s="109"/>
      <c r="B343" s="110"/>
      <c r="C343" s="148"/>
      <c r="D343" s="92" t="s">
        <v>420</v>
      </c>
      <c r="E343" s="37" t="s">
        <v>421</v>
      </c>
      <c r="F343" s="57">
        <v>1088</v>
      </c>
      <c r="G343" s="148"/>
      <c r="H343" s="238"/>
    </row>
    <row r="344" spans="1:8" ht="54.75" customHeight="1" x14ac:dyDescent="0.25">
      <c r="A344" s="109"/>
      <c r="B344" s="110"/>
      <c r="C344" s="149"/>
      <c r="D344" s="92" t="s">
        <v>422</v>
      </c>
      <c r="E344" s="37" t="s">
        <v>423</v>
      </c>
      <c r="F344" s="57">
        <v>1088</v>
      </c>
      <c r="G344" s="149"/>
      <c r="H344" s="238"/>
    </row>
    <row r="345" spans="1:8" ht="41.25" customHeight="1" x14ac:dyDescent="0.25">
      <c r="A345" s="109"/>
      <c r="B345" s="110"/>
      <c r="C345" s="147" t="s">
        <v>13</v>
      </c>
      <c r="D345" s="36" t="s">
        <v>424</v>
      </c>
      <c r="E345" s="37" t="s">
        <v>345</v>
      </c>
      <c r="F345" s="57">
        <v>302</v>
      </c>
      <c r="G345" s="147">
        <f>SUM(F345:F349)</f>
        <v>1683</v>
      </c>
      <c r="H345" s="238"/>
    </row>
    <row r="346" spans="1:8" ht="39" x14ac:dyDescent="0.25">
      <c r="A346" s="109"/>
      <c r="B346" s="110"/>
      <c r="C346" s="148"/>
      <c r="D346" s="94" t="s">
        <v>425</v>
      </c>
      <c r="E346" s="58" t="s">
        <v>426</v>
      </c>
      <c r="F346" s="57">
        <v>254</v>
      </c>
      <c r="G346" s="148"/>
      <c r="H346" s="238"/>
    </row>
    <row r="347" spans="1:8" ht="39" x14ac:dyDescent="0.25">
      <c r="A347" s="109"/>
      <c r="B347" s="110"/>
      <c r="C347" s="148"/>
      <c r="D347" s="41" t="s">
        <v>427</v>
      </c>
      <c r="E347" s="37" t="s">
        <v>428</v>
      </c>
      <c r="F347" s="57">
        <v>485</v>
      </c>
      <c r="G347" s="148"/>
      <c r="H347" s="238"/>
    </row>
    <row r="348" spans="1:8" ht="39" x14ac:dyDescent="0.25">
      <c r="A348" s="109"/>
      <c r="B348" s="110"/>
      <c r="C348" s="148"/>
      <c r="D348" s="41" t="s">
        <v>429</v>
      </c>
      <c r="E348" s="58" t="s">
        <v>426</v>
      </c>
      <c r="F348" s="57">
        <v>244</v>
      </c>
      <c r="G348" s="148"/>
      <c r="H348" s="238"/>
    </row>
    <row r="349" spans="1:8" ht="25.5" x14ac:dyDescent="0.25">
      <c r="A349" s="109"/>
      <c r="B349" s="110"/>
      <c r="C349" s="149"/>
      <c r="D349" s="37" t="s">
        <v>187</v>
      </c>
      <c r="E349" s="93" t="s">
        <v>266</v>
      </c>
      <c r="F349" s="57">
        <v>398</v>
      </c>
      <c r="G349" s="149"/>
      <c r="H349" s="239"/>
    </row>
    <row r="350" spans="1:8" x14ac:dyDescent="0.25">
      <c r="A350" s="236" t="s">
        <v>416</v>
      </c>
      <c r="B350" s="236"/>
      <c r="C350" s="236"/>
      <c r="D350" s="236"/>
      <c r="E350" s="236"/>
      <c r="F350" s="236"/>
      <c r="G350" s="236"/>
      <c r="H350" s="98">
        <f>H342</f>
        <v>4947</v>
      </c>
    </row>
    <row r="351" spans="1:8" x14ac:dyDescent="0.25">
      <c r="A351" s="104" t="s">
        <v>430</v>
      </c>
      <c r="B351" s="104"/>
      <c r="C351" s="104"/>
      <c r="D351" s="104"/>
      <c r="E351" s="104"/>
      <c r="F351" s="104"/>
      <c r="G351" s="104"/>
      <c r="H351" s="27">
        <f>H193+H340</f>
        <v>29207</v>
      </c>
    </row>
    <row r="352" spans="1:8" x14ac:dyDescent="0.25">
      <c r="A352" s="104" t="s">
        <v>431</v>
      </c>
      <c r="B352" s="104"/>
      <c r="C352" s="104"/>
      <c r="D352" s="104"/>
      <c r="E352" s="104"/>
      <c r="F352" s="104"/>
      <c r="G352" s="104"/>
      <c r="H352" s="27">
        <f>H330+H350</f>
        <v>21725</v>
      </c>
    </row>
    <row r="353" spans="1:12" ht="15.75" thickBot="1" x14ac:dyDescent="0.3">
      <c r="A353" s="105" t="s">
        <v>192</v>
      </c>
      <c r="B353" s="105"/>
      <c r="C353" s="105"/>
      <c r="D353" s="105"/>
      <c r="E353" s="105"/>
      <c r="F353" s="105"/>
      <c r="G353" s="105"/>
      <c r="H353" s="97">
        <f>H350+H340+H330+H193</f>
        <v>50932</v>
      </c>
    </row>
    <row r="354" spans="1:12" ht="15.75" thickBot="1" x14ac:dyDescent="0.3">
      <c r="A354" s="106" t="s">
        <v>432</v>
      </c>
      <c r="B354" s="107"/>
      <c r="C354" s="107"/>
      <c r="D354" s="107"/>
      <c r="E354" s="107"/>
      <c r="F354" s="107"/>
      <c r="G354" s="108"/>
      <c r="H354" s="96">
        <f>H125+H126+H351+H352</f>
        <v>119672</v>
      </c>
    </row>
    <row r="357" spans="1:12" x14ac:dyDescent="0.25">
      <c r="L357" s="95"/>
    </row>
  </sheetData>
  <mergeCells count="338">
    <mergeCell ref="A126:G126"/>
    <mergeCell ref="A352:G352"/>
    <mergeCell ref="D184:D186"/>
    <mergeCell ref="A350:G350"/>
    <mergeCell ref="A331:H331"/>
    <mergeCell ref="A332:A339"/>
    <mergeCell ref="B332:B339"/>
    <mergeCell ref="C332:C334"/>
    <mergeCell ref="G332:G334"/>
    <mergeCell ref="H332:H339"/>
    <mergeCell ref="C335:C339"/>
    <mergeCell ref="G335:G339"/>
    <mergeCell ref="A340:G340"/>
    <mergeCell ref="A341:H341"/>
    <mergeCell ref="A342:A349"/>
    <mergeCell ref="B342:B349"/>
    <mergeCell ref="C342:C344"/>
    <mergeCell ref="G342:G344"/>
    <mergeCell ref="H342:H349"/>
    <mergeCell ref="C345:C349"/>
    <mergeCell ref="G345:G349"/>
    <mergeCell ref="A330:G330"/>
    <mergeCell ref="H129:H192"/>
    <mergeCell ref="A168:A173"/>
    <mergeCell ref="C161:C165"/>
    <mergeCell ref="F162:F163"/>
    <mergeCell ref="F164:F165"/>
    <mergeCell ref="E162:E163"/>
    <mergeCell ref="E164:E165"/>
    <mergeCell ref="G161:G165"/>
    <mergeCell ref="G166:G167"/>
    <mergeCell ref="F313:F315"/>
    <mergeCell ref="C228:C237"/>
    <mergeCell ref="E241:E243"/>
    <mergeCell ref="F241:F243"/>
    <mergeCell ref="E244:E246"/>
    <mergeCell ref="F244:F246"/>
    <mergeCell ref="E247:E249"/>
    <mergeCell ref="F247:F249"/>
    <mergeCell ref="E251:E253"/>
    <mergeCell ref="F251:F253"/>
    <mergeCell ref="E172:E173"/>
    <mergeCell ref="F172:F173"/>
    <mergeCell ref="C168:C173"/>
    <mergeCell ref="F177:F179"/>
    <mergeCell ref="C183:C187"/>
    <mergeCell ref="C188:C192"/>
    <mergeCell ref="F184:F186"/>
    <mergeCell ref="E174:E176"/>
    <mergeCell ref="E177:E179"/>
    <mergeCell ref="E184:E186"/>
    <mergeCell ref="G174:G182"/>
    <mergeCell ref="F319:F320"/>
    <mergeCell ref="G319:G329"/>
    <mergeCell ref="E321:E322"/>
    <mergeCell ref="F321:F322"/>
    <mergeCell ref="E323:E325"/>
    <mergeCell ref="F323:F325"/>
    <mergeCell ref="F310:F312"/>
    <mergeCell ref="E313:E315"/>
    <mergeCell ref="E254:E255"/>
    <mergeCell ref="F254:F255"/>
    <mergeCell ref="E256:E257"/>
    <mergeCell ref="F256:F257"/>
    <mergeCell ref="G228:G237"/>
    <mergeCell ref="E231:E233"/>
    <mergeCell ref="F231:F233"/>
    <mergeCell ref="E235:E237"/>
    <mergeCell ref="F235:F237"/>
    <mergeCell ref="F300:F302"/>
    <mergeCell ref="E316:E318"/>
    <mergeCell ref="F316:F318"/>
    <mergeCell ref="G168:G173"/>
    <mergeCell ref="B168:B173"/>
    <mergeCell ref="H195:H329"/>
    <mergeCell ref="E326:E328"/>
    <mergeCell ref="F326:F328"/>
    <mergeCell ref="A297:A329"/>
    <mergeCell ref="B297:B329"/>
    <mergeCell ref="C297:C306"/>
    <mergeCell ref="E297:E299"/>
    <mergeCell ref="F297:F299"/>
    <mergeCell ref="G297:G306"/>
    <mergeCell ref="E300:E302"/>
    <mergeCell ref="G183:G187"/>
    <mergeCell ref="G188:G192"/>
    <mergeCell ref="B174:B192"/>
    <mergeCell ref="A174:A192"/>
    <mergeCell ref="C174:C182"/>
    <mergeCell ref="C307:C318"/>
    <mergeCell ref="E307:E309"/>
    <mergeCell ref="F307:F309"/>
    <mergeCell ref="G307:G318"/>
    <mergeCell ref="E310:E312"/>
    <mergeCell ref="C319:C329"/>
    <mergeCell ref="A286:A296"/>
    <mergeCell ref="E319:E320"/>
    <mergeCell ref="A280:A285"/>
    <mergeCell ref="B280:B285"/>
    <mergeCell ref="C280:C285"/>
    <mergeCell ref="E280:E282"/>
    <mergeCell ref="F280:F282"/>
    <mergeCell ref="G280:G285"/>
    <mergeCell ref="E283:E285"/>
    <mergeCell ref="F283:F285"/>
    <mergeCell ref="B286:B296"/>
    <mergeCell ref="C286:C296"/>
    <mergeCell ref="E286:E287"/>
    <mergeCell ref="F286:F287"/>
    <mergeCell ref="G286:G296"/>
    <mergeCell ref="E288:E290"/>
    <mergeCell ref="F288:F290"/>
    <mergeCell ref="E291:E293"/>
    <mergeCell ref="F291:F293"/>
    <mergeCell ref="E294:E296"/>
    <mergeCell ref="F294:F296"/>
    <mergeCell ref="A273:A279"/>
    <mergeCell ref="B273:B279"/>
    <mergeCell ref="C273:C279"/>
    <mergeCell ref="E273:E275"/>
    <mergeCell ref="F273:F275"/>
    <mergeCell ref="G273:G279"/>
    <mergeCell ref="E276:E277"/>
    <mergeCell ref="F276:F277"/>
    <mergeCell ref="E278:E279"/>
    <mergeCell ref="F278:F279"/>
    <mergeCell ref="G258:G272"/>
    <mergeCell ref="E261:E263"/>
    <mergeCell ref="F261:F263"/>
    <mergeCell ref="E264:E266"/>
    <mergeCell ref="F264:F266"/>
    <mergeCell ref="E267:E269"/>
    <mergeCell ref="F267:F269"/>
    <mergeCell ref="E270:E272"/>
    <mergeCell ref="F270:F272"/>
    <mergeCell ref="F220:F222"/>
    <mergeCell ref="E223:E224"/>
    <mergeCell ref="F223:F224"/>
    <mergeCell ref="E225:E227"/>
    <mergeCell ref="F225:F227"/>
    <mergeCell ref="A258:A272"/>
    <mergeCell ref="B258:B272"/>
    <mergeCell ref="C258:C272"/>
    <mergeCell ref="E258:E260"/>
    <mergeCell ref="F258:F260"/>
    <mergeCell ref="C121:C123"/>
    <mergeCell ref="G121:G123"/>
    <mergeCell ref="H121:H123"/>
    <mergeCell ref="A124:G124"/>
    <mergeCell ref="A194:H194"/>
    <mergeCell ref="A195:A237"/>
    <mergeCell ref="B195:B237"/>
    <mergeCell ref="C195:C210"/>
    <mergeCell ref="E195:E197"/>
    <mergeCell ref="F195:F197"/>
    <mergeCell ref="G195:G210"/>
    <mergeCell ref="E198:E200"/>
    <mergeCell ref="F198:F200"/>
    <mergeCell ref="E202:E204"/>
    <mergeCell ref="F202:F204"/>
    <mergeCell ref="E205:E207"/>
    <mergeCell ref="F205:F207"/>
    <mergeCell ref="A193:G193"/>
    <mergeCell ref="C166:C167"/>
    <mergeCell ref="E168:E169"/>
    <mergeCell ref="F168:F169"/>
    <mergeCell ref="C211:C227"/>
    <mergeCell ref="E211:E213"/>
    <mergeCell ref="F211:F213"/>
    <mergeCell ref="F1:H1"/>
    <mergeCell ref="A2:H2"/>
    <mergeCell ref="A3:A4"/>
    <mergeCell ref="B3:B4"/>
    <mergeCell ref="C3:C4"/>
    <mergeCell ref="D3:D4"/>
    <mergeCell ref="E3:E4"/>
    <mergeCell ref="F3:F4"/>
    <mergeCell ref="G3:G4"/>
    <mergeCell ref="H3:H4"/>
    <mergeCell ref="A5:H5"/>
    <mergeCell ref="A6:A19"/>
    <mergeCell ref="B6:B19"/>
    <mergeCell ref="C6:C11"/>
    <mergeCell ref="G6:G11"/>
    <mergeCell ref="H6:H19"/>
    <mergeCell ref="C12:C14"/>
    <mergeCell ref="G12:G14"/>
    <mergeCell ref="C15:C19"/>
    <mergeCell ref="G15:G19"/>
    <mergeCell ref="A20:A25"/>
    <mergeCell ref="B20:B25"/>
    <mergeCell ref="C20:C25"/>
    <mergeCell ref="G20:G25"/>
    <mergeCell ref="H20:H25"/>
    <mergeCell ref="A26:A30"/>
    <mergeCell ref="B26:B30"/>
    <mergeCell ref="C26:C30"/>
    <mergeCell ref="G26:G30"/>
    <mergeCell ref="H26:H30"/>
    <mergeCell ref="A35:A38"/>
    <mergeCell ref="B35:B38"/>
    <mergeCell ref="C35:C36"/>
    <mergeCell ref="G35:G36"/>
    <mergeCell ref="H35:H38"/>
    <mergeCell ref="C37:C38"/>
    <mergeCell ref="G37:G38"/>
    <mergeCell ref="A31:A34"/>
    <mergeCell ref="B31:B34"/>
    <mergeCell ref="C31:C32"/>
    <mergeCell ref="G31:G32"/>
    <mergeCell ref="H31:H34"/>
    <mergeCell ref="C33:C34"/>
    <mergeCell ref="G33:G34"/>
    <mergeCell ref="A39:A44"/>
    <mergeCell ref="B39:B44"/>
    <mergeCell ref="C39:C40"/>
    <mergeCell ref="G39:G40"/>
    <mergeCell ref="H39:H44"/>
    <mergeCell ref="C41:C42"/>
    <mergeCell ref="G41:G42"/>
    <mergeCell ref="C43:C44"/>
    <mergeCell ref="G43:G44"/>
    <mergeCell ref="A68:G68"/>
    <mergeCell ref="A69:H69"/>
    <mergeCell ref="A45:A67"/>
    <mergeCell ref="B45:B48"/>
    <mergeCell ref="C45:C48"/>
    <mergeCell ref="G45:G59"/>
    <mergeCell ref="H45:H67"/>
    <mergeCell ref="B49:B67"/>
    <mergeCell ref="C49:C59"/>
    <mergeCell ref="C60:C67"/>
    <mergeCell ref="G60:G67"/>
    <mergeCell ref="A82:H82"/>
    <mergeCell ref="A83:A88"/>
    <mergeCell ref="B83:B88"/>
    <mergeCell ref="C83:C88"/>
    <mergeCell ref="G83:G88"/>
    <mergeCell ref="H83:H88"/>
    <mergeCell ref="A81:G81"/>
    <mergeCell ref="A70:A75"/>
    <mergeCell ref="B70:B75"/>
    <mergeCell ref="C70:C72"/>
    <mergeCell ref="G70:G72"/>
    <mergeCell ref="H70:H75"/>
    <mergeCell ref="C73:C75"/>
    <mergeCell ref="G73:G75"/>
    <mergeCell ref="A76:A78"/>
    <mergeCell ref="B76:B78"/>
    <mergeCell ref="C76:C78"/>
    <mergeCell ref="G76:G78"/>
    <mergeCell ref="H76:H78"/>
    <mergeCell ref="C79:C80"/>
    <mergeCell ref="B79:B80"/>
    <mergeCell ref="A79:A80"/>
    <mergeCell ref="G79:G80"/>
    <mergeCell ref="H79:H80"/>
    <mergeCell ref="A101:G101"/>
    <mergeCell ref="A94:A100"/>
    <mergeCell ref="B94:B100"/>
    <mergeCell ref="C94:C96"/>
    <mergeCell ref="G94:G96"/>
    <mergeCell ref="H94:H100"/>
    <mergeCell ref="C97:C100"/>
    <mergeCell ref="G97:G100"/>
    <mergeCell ref="A89:G89"/>
    <mergeCell ref="A90:H90"/>
    <mergeCell ref="A91:A93"/>
    <mergeCell ref="B91:B93"/>
    <mergeCell ref="C91:C93"/>
    <mergeCell ref="G91:G93"/>
    <mergeCell ref="H91:H93"/>
    <mergeCell ref="A102:H102"/>
    <mergeCell ref="A103:A105"/>
    <mergeCell ref="B103:B105"/>
    <mergeCell ref="C103:C105"/>
    <mergeCell ref="G103:G105"/>
    <mergeCell ref="H103:H105"/>
    <mergeCell ref="H111:H113"/>
    <mergeCell ref="G111:G113"/>
    <mergeCell ref="C111:C113"/>
    <mergeCell ref="B111:B113"/>
    <mergeCell ref="A111:A113"/>
    <mergeCell ref="H108:H110"/>
    <mergeCell ref="G108:G110"/>
    <mergeCell ref="C108:C110"/>
    <mergeCell ref="B108:B110"/>
    <mergeCell ref="A108:A110"/>
    <mergeCell ref="A106:G106"/>
    <mergeCell ref="A107:H107"/>
    <mergeCell ref="A119:G119"/>
    <mergeCell ref="A114:A118"/>
    <mergeCell ref="B114:B118"/>
    <mergeCell ref="C114:C118"/>
    <mergeCell ref="G114:G118"/>
    <mergeCell ref="H114:H118"/>
    <mergeCell ref="A128:H128"/>
    <mergeCell ref="B153:B160"/>
    <mergeCell ref="A161:A165"/>
    <mergeCell ref="B161:B165"/>
    <mergeCell ref="A125:G125"/>
    <mergeCell ref="A127:G127"/>
    <mergeCell ref="C129:C134"/>
    <mergeCell ref="C135:C140"/>
    <mergeCell ref="G135:G140"/>
    <mergeCell ref="C141:C147"/>
    <mergeCell ref="G141:G147"/>
    <mergeCell ref="C148:C152"/>
    <mergeCell ref="G148:G152"/>
    <mergeCell ref="C153:C160"/>
    <mergeCell ref="G153:G160"/>
    <mergeCell ref="A120:H120"/>
    <mergeCell ref="A121:A123"/>
    <mergeCell ref="B121:B123"/>
    <mergeCell ref="A351:G351"/>
    <mergeCell ref="A353:G353"/>
    <mergeCell ref="A354:G354"/>
    <mergeCell ref="A166:A167"/>
    <mergeCell ref="B166:B167"/>
    <mergeCell ref="A148:A152"/>
    <mergeCell ref="B148:B152"/>
    <mergeCell ref="A153:A160"/>
    <mergeCell ref="B129:B147"/>
    <mergeCell ref="A129:A147"/>
    <mergeCell ref="G129:G134"/>
    <mergeCell ref="F174:F176"/>
    <mergeCell ref="A238:A257"/>
    <mergeCell ref="B238:B257"/>
    <mergeCell ref="C238:C257"/>
    <mergeCell ref="E238:E240"/>
    <mergeCell ref="F238:F240"/>
    <mergeCell ref="G238:G257"/>
    <mergeCell ref="G211:G227"/>
    <mergeCell ref="E214:E216"/>
    <mergeCell ref="F214:F216"/>
    <mergeCell ref="E217:E219"/>
    <mergeCell ref="F217:F219"/>
    <mergeCell ref="E220:E2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B0FF952C46E83408F130E77BD3005D2" ma:contentTypeVersion="16" ma:contentTypeDescription="Utwórz nowy dokument." ma:contentTypeScope="" ma:versionID="61cc39b1c34ebebb5ccc7fad9c7a8123">
  <xsd:schema xmlns:xsd="http://www.w3.org/2001/XMLSchema" xmlns:xs="http://www.w3.org/2001/XMLSchema" xmlns:p="http://schemas.microsoft.com/office/2006/metadata/properties" xmlns:ns3="3fd85284-706d-49ee-8652-586ff4e6fe62" xmlns:ns4="e180b0e7-1c43-47a2-a4d7-caeeddd121e1" targetNamespace="http://schemas.microsoft.com/office/2006/metadata/properties" ma:root="true" ma:fieldsID="663f066df232aaec240086643fc367d7" ns3:_="" ns4:_="">
    <xsd:import namespace="3fd85284-706d-49ee-8652-586ff4e6fe62"/>
    <xsd:import namespace="e180b0e7-1c43-47a2-a4d7-caeeddd121e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_activity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d85284-706d-49ee-8652-586ff4e6fe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0b0e7-1c43-47a2-a4d7-caeeddd121e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fd85284-706d-49ee-8652-586ff4e6fe62" xsi:nil="true"/>
  </documentManagement>
</p:properties>
</file>

<file path=customXml/itemProps1.xml><?xml version="1.0" encoding="utf-8"?>
<ds:datastoreItem xmlns:ds="http://schemas.openxmlformats.org/officeDocument/2006/customXml" ds:itemID="{6105E1A2-3D1B-4B3F-A036-B0A82A57C8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d85284-706d-49ee-8652-586ff4e6fe62"/>
    <ds:schemaRef ds:uri="e180b0e7-1c43-47a2-a4d7-caeeddd121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CB1E53-D794-40C0-B199-6B9AB72F1C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225574-8F1A-4183-B56A-8CF7F3A23B94}">
  <ds:schemaRefs>
    <ds:schemaRef ds:uri="http://schemas.openxmlformats.org/package/2006/metadata/core-properties"/>
    <ds:schemaRef ds:uri="http://purl.org/dc/terms/"/>
    <ds:schemaRef ds:uri="e180b0e7-1c43-47a2-a4d7-caeeddd121e1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elements/1.1/"/>
    <ds:schemaRef ds:uri="3fd85284-706d-49ee-8652-586ff4e6fe6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3. Podział kwietników 2026-2027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Szumała Katarzyna</dc:creator>
  <cp:keywords/>
  <dc:description/>
  <cp:lastModifiedBy>Chajbos Karolina</cp:lastModifiedBy>
  <cp:revision/>
  <dcterms:created xsi:type="dcterms:W3CDTF">2024-01-24T13:43:20Z</dcterms:created>
  <dcterms:modified xsi:type="dcterms:W3CDTF">2026-02-05T09:01:03Z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0x0101005B0FF952C46E83408F130E77BD3005D2</vt:lpwstr>
  </property>
  <property fmtid="{D5CDD505-2E9C-101B-9397-08002B2CF9AE}" pid="3" name="MediaServiceImageTags">
    <vt:lpwstr/>
  </property>
</Properties>
</file>